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mc:AlternateContent xmlns:mc="http://schemas.openxmlformats.org/markup-compatibility/2006">
    <mc:Choice Requires="x15">
      <x15ac:absPath xmlns:x15ac="http://schemas.microsoft.com/office/spreadsheetml/2010/11/ac" url="C:\Users\Gerente GEOPE\Desktop\Estudio de Mercado\"/>
    </mc:Choice>
  </mc:AlternateContent>
  <xr:revisionPtr revIDLastSave="0" documentId="13_ncr:1_{BF443337-6655-4A1D-ACE2-D02D9E4BD707}" xr6:coauthVersionLast="47" xr6:coauthVersionMax="47" xr10:uidLastSave="{00000000-0000-0000-0000-000000000000}"/>
  <bookViews>
    <workbookView xWindow="-108" yWindow="-108" windowWidth="23256" windowHeight="12456" tabRatio="901" firstSheet="1" activeTab="1" xr2:uid="{00000000-000D-0000-FFFF-FFFF00000000}"/>
  </bookViews>
  <sheets>
    <sheet name=" WH ALLEN No. 1" sheetId="1" r:id="rId1"/>
    <sheet name="WH ALLEN No. 2" sheetId="2" r:id="rId2"/>
    <sheet name="G. MOTORS No. 4" sheetId="3" r:id="rId3"/>
    <sheet name="G. MOTORS No. 5" sheetId="4" r:id="rId4"/>
    <sheet name="M. BLACKSTONE No. 7" sheetId="5" r:id="rId5"/>
    <sheet name="G. MOTORS No. 8" sheetId="7" r:id="rId6"/>
    <sheet name="G. MOTORS No. 9" sheetId="8" r:id="rId7"/>
    <sheet name="G. MOTORS No. 10" sheetId="9" r:id="rId8"/>
    <sheet name="G. fuera de servicio y otros " sheetId="10"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1" i="9" l="1"/>
  <c r="B11" i="8"/>
  <c r="B9" i="8"/>
  <c r="B9" i="5"/>
  <c r="B11" i="4"/>
  <c r="B11" i="3"/>
  <c r="B9" i="3"/>
  <c r="B11" i="2"/>
  <c r="B11" i="1"/>
</calcChain>
</file>

<file path=xl/sharedStrings.xml><?xml version="1.0" encoding="utf-8"?>
<sst xmlns="http://schemas.openxmlformats.org/spreadsheetml/2006/main" count="452" uniqueCount="144">
  <si>
    <t>WH ALLEN</t>
  </si>
  <si>
    <r>
      <rPr>
        <b/>
        <sz val="14"/>
        <color theme="1"/>
        <rFont val="Calibri"/>
        <family val="2"/>
        <scheme val="minor"/>
      </rPr>
      <t>GRUPO GENERADOR No</t>
    </r>
    <r>
      <rPr>
        <b/>
        <sz val="14"/>
        <rFont val="Calibri"/>
        <family val="2"/>
        <scheme val="minor"/>
      </rPr>
      <t>. 1</t>
    </r>
  </si>
  <si>
    <t>Estado general del grupo:</t>
  </si>
  <si>
    <t>Operativo e indisponible</t>
  </si>
  <si>
    <t>Marca:</t>
  </si>
  <si>
    <t>TIPO: VBC512EX</t>
  </si>
  <si>
    <t>No. SERIE:</t>
  </si>
  <si>
    <t>D4/90733/C</t>
  </si>
  <si>
    <t>AÑO DE FABRICACIÓN: 1973</t>
  </si>
  <si>
    <t>HORAS DE FUNCIONAMIENTO:</t>
  </si>
  <si>
    <t>Al 31 de mayo de 2024</t>
  </si>
  <si>
    <t>DATOS DE MANTENIMIENTO</t>
  </si>
  <si>
    <t>HORAS</t>
  </si>
  <si>
    <t>DESCRIPCIÓN</t>
  </si>
  <si>
    <t>ÚLTIMO OVERHALL:</t>
  </si>
  <si>
    <t>Octubre de 2014</t>
  </si>
  <si>
    <t>ÚLTIMO MANTENIMIENTO:</t>
  </si>
  <si>
    <t>PRÓXIMO MANTENIMIENTO:</t>
  </si>
  <si>
    <t>6000 HORAS + ACUMULADAS</t>
  </si>
  <si>
    <t>ÚLTIMO CAMBIO DE ACEITE:</t>
  </si>
  <si>
    <t>PRÓXIMO CAMBIO DE ACEITE:</t>
  </si>
  <si>
    <t>ESTADO ELECTROMECÁNICO Y OBRA CIVIL:</t>
  </si>
  <si>
    <t>MECÁNICO</t>
  </si>
  <si>
    <t>Motor</t>
  </si>
  <si>
    <t>Buen estado aparente, requiere mantenimiento de 6000 horas más acumuladas</t>
  </si>
  <si>
    <t>Sistema de lubricación</t>
  </si>
  <si>
    <t>Buen estado aparente, requiere chequeo general</t>
  </si>
  <si>
    <t>Sistema de refrigeración</t>
  </si>
  <si>
    <t>Buen estado</t>
  </si>
  <si>
    <t>Sistema de combustible</t>
  </si>
  <si>
    <t>Sistema de admisión/turboc.</t>
  </si>
  <si>
    <t>Sistema de escape</t>
  </si>
  <si>
    <t>Buen estado, silenciador necesita repintado</t>
  </si>
  <si>
    <t>Consumo de diésel/Rendimiento</t>
  </si>
  <si>
    <t>0,52 (gal/h)/14,58 (Kwh/gal)</t>
  </si>
  <si>
    <t>ELÉCTRICO</t>
  </si>
  <si>
    <t>Equipos de potencia</t>
  </si>
  <si>
    <t>Generador necesita ajustes de descargas a tierra</t>
  </si>
  <si>
    <t>Tableros de operación/control</t>
  </si>
  <si>
    <t>Se necesita rehabilitar sistema de regulación automático de voltaje</t>
  </si>
  <si>
    <t>Sistemas auxiliares</t>
  </si>
  <si>
    <t>OBRA CIVIL</t>
  </si>
  <si>
    <t>Buen estado (Nave 1)</t>
  </si>
  <si>
    <t>Nota.- No se ha pedido proformas por años de estos repuestos, aunque han ofrecido enviar, hasta la fecha no envían. Algunos indican que se pueden hacer esos repuestos sólo bajo pedido.</t>
  </si>
  <si>
    <t>GRUPO GENERADOR No. 2</t>
  </si>
  <si>
    <t>Operativo y disponible, requiere chequeo de 1500 horas</t>
  </si>
  <si>
    <t>D4/90733/D</t>
  </si>
  <si>
    <t>0,48 (gal/h)/17,62 (Kwh/gal)</t>
  </si>
  <si>
    <t>GRUPO GENERADOR No. 4</t>
  </si>
  <si>
    <t>Operativo y disponible</t>
  </si>
  <si>
    <t>GENERAL MOTORS</t>
  </si>
  <si>
    <t>MODELO: 12-645-E4</t>
  </si>
  <si>
    <t>74K1-1177</t>
  </si>
  <si>
    <t>AÑO DE FABRICACIÓN: 1974</t>
  </si>
  <si>
    <t>Junio de 2011</t>
  </si>
  <si>
    <t>Marzo de 2023</t>
  </si>
  <si>
    <t>4000 HORAS + ACUMULADAS</t>
  </si>
  <si>
    <t>Buen estado.</t>
  </si>
  <si>
    <t>0,57 (gal/h)/15,54 (Kwh/gal)</t>
  </si>
  <si>
    <t>GRUPO GENERADOR No. 5</t>
  </si>
  <si>
    <t>74L1-1020</t>
  </si>
  <si>
    <t>Febrero de 1999</t>
  </si>
  <si>
    <t>Buen estado pero requiere limpieza</t>
  </si>
  <si>
    <t>0,96 (gal/h)/11,28 (Kwh/gal)</t>
  </si>
  <si>
    <t>GRUPO GENERADOR No. 7</t>
  </si>
  <si>
    <t>No operativo desde el 11/03/21 por contaminación del aceite del motor  (fallo de bombas de combustible)</t>
  </si>
  <si>
    <t>MIRRLESS BLACKSTONE</t>
  </si>
  <si>
    <t>TIPO: K MAJOR</t>
  </si>
  <si>
    <t>77-40-02</t>
  </si>
  <si>
    <t>AÑO DE FABRICACIÓN: 1977</t>
  </si>
  <si>
    <t>Mayo de 2009</t>
  </si>
  <si>
    <t>Febrero de 2017</t>
  </si>
  <si>
    <t>Correctivo: Chequeo y puesta a punto del sistema de inyección de combustible. Overhaul del motor. Ajustes varios</t>
  </si>
  <si>
    <t>Mal estado, falla de bombas de combustible, se contamina el aceite del cárter con combustible, requiere cambio de de conjuntos de potencia y ajustes varios.</t>
  </si>
  <si>
    <t>Estado regular, requiere chequeos generales.</t>
  </si>
  <si>
    <t>Estado regular, requiere reparación de paneles del radiador, mantenimiento de los ventiladores (trabajos ejecutados) y bombas.</t>
  </si>
  <si>
    <t>Mal estado, requiere cambio de bombas de combustible y puesta a punto del sistema de inyección de combustible</t>
  </si>
  <si>
    <t>Buen estado, requiere chequeos preventivos</t>
  </si>
  <si>
    <t>Estado regular, requiere cambio de medidores de temperatura y tacómetros analógicos</t>
  </si>
  <si>
    <t>Mal estado (Nave 2), requiere arreglo de piso, cambio de cerámica y arreglo parcial de techo</t>
  </si>
  <si>
    <t>GRUPO GENERADOR No. 8</t>
  </si>
  <si>
    <t>No operativo desde el 16/08/12 por fundición de chapas de bancada del motor</t>
  </si>
  <si>
    <t>MODELO: 20-645-E4</t>
  </si>
  <si>
    <t>77-E1-1053</t>
  </si>
  <si>
    <t>Al 31 de mayo de 2023</t>
  </si>
  <si>
    <t>Junio de 2012</t>
  </si>
  <si>
    <t>Junio de 2013</t>
  </si>
  <si>
    <t>Mantenimiento integral del grupo: motor, sistemas complementarios y auxiliares, equipos de potencia y obra civil parcial</t>
  </si>
  <si>
    <t>Mal estado: Fundición de chapas de bancada permanente junto al generador, cigüeñal en mal estado, túneles de bancada en mal estado.</t>
  </si>
  <si>
    <t>Mal estado, requiere rehabilitación completa.</t>
  </si>
  <si>
    <t>Mal estado.</t>
  </si>
  <si>
    <t>Estado regular.</t>
  </si>
  <si>
    <t>Mal estado, requiere rehabilitación parcial: piso, paredes y techo</t>
  </si>
  <si>
    <t>GRUPO GENERADOR No. 9</t>
  </si>
  <si>
    <t>Indisponible, requiere mantenimiento correctivo de conjuntos de potencia del motor y ajustes varios</t>
  </si>
  <si>
    <t>MODELO: 20-645-E4B</t>
  </si>
  <si>
    <t>79G1-1064</t>
  </si>
  <si>
    <t>AÑO DE FABRICACIÓN: 1979</t>
  </si>
  <si>
    <t>Noviembre de 2014</t>
  </si>
  <si>
    <t>Noviembre de 2017</t>
  </si>
  <si>
    <t>Mal estado, requiere chequeo y cambio de elementos defectuosos del motor con sus sistemas y ajustes generales</t>
  </si>
  <si>
    <t>Mal estado, requiere cambio de bombas de aceite lubricante</t>
  </si>
  <si>
    <t>Mal estado, requiere cambio de bombas de agua y chequeos varios</t>
  </si>
  <si>
    <t>Se necesita rehabilitar sistema de regulación automático de voltaje.</t>
  </si>
  <si>
    <t>GRUPO GENERADOR No. 10</t>
  </si>
  <si>
    <t>Operativo y diponible</t>
  </si>
  <si>
    <t>79G1-1045</t>
  </si>
  <si>
    <t>Diciembre de 2012</t>
  </si>
  <si>
    <t>61559.00</t>
  </si>
  <si>
    <t>10000 HORAS + ACUMULADAS</t>
  </si>
  <si>
    <t>Buen Estado pero requiere mantenimiento planificado</t>
  </si>
  <si>
    <t>Buen estado, requiere chequeo</t>
  </si>
  <si>
    <t>0,9 (gal/h)/12,17 (Kwh/gal)</t>
  </si>
  <si>
    <t xml:space="preserve">Se necesita rehabilitar sistema de regulación automático de voltaje y cambiar relé electrónico,  requiere mantenimiento preventivo </t>
  </si>
  <si>
    <t>Buen estado, requiere mantenimiento preventivo de rutina</t>
  </si>
  <si>
    <t>GRUPO GENERADOR No. 3</t>
  </si>
  <si>
    <t>No operativo, indisponible, fuera de servicio</t>
  </si>
  <si>
    <t>79G1-1008</t>
  </si>
  <si>
    <t>ESTADO ELECTROMECÁNICO:</t>
  </si>
  <si>
    <t>ELECTROMECÁNICO</t>
  </si>
  <si>
    <t>El grupo generador fue traído desde Macas en el 2012, se pensó en habilitarlo pero luego de la inspección mecánica del motor, se detectaron elementos mecánicos en completo mal estado, especialmente sus conjuntos de potencia, esto y debido a que el grupo no dispone de un radiador, descartó la posibilidad de habilitarlo a tiempo inmediato. Ahora, está desarmado luego de su inspección, teniéndo alta probabilidad por su funcionamiento normal hasta que se paró en Macas de que el túnel de bancadas y cigueñal se encuentren en buen estado, lo que permitiría su rehabilitación integral.</t>
  </si>
  <si>
    <t>GRUPO GENERADOR No. 6</t>
  </si>
  <si>
    <t>No operativo desde el 18/04/14 por desprendimiento del pistón No. 3 del motor del grupo</t>
  </si>
  <si>
    <t>77-42-02</t>
  </si>
  <si>
    <t>El 18 de abril del 2014, en plena generación y en horas de la noche, el grupo generador No. 6 falló debido al desprendimiento del pistón No. 3 del motor, que rompió los blocks bancadas y block camisas, biela y, levantó el cabezote correspondiente, dejandolo inhabilitado al grupo permanentemente. Han inspeccionado al grupo algunos mecánicos especialistas en reconstrucción de grupos similares pero no han dado buenas noticias para habilitarlo.</t>
  </si>
  <si>
    <t>TANQUE DE ALMACENAMIENTO PRINCIPAL DE COMBUSTIBLE No. 3</t>
  </si>
  <si>
    <t>TIPO: CILINDRICO VERTICAL CON TECHO CÓNICO AUTOSOPORTADO</t>
  </si>
  <si>
    <t>Capacidad Operativa: 23000 gal.</t>
  </si>
  <si>
    <t>AÑOS DE FUNCIONAMIENTO:</t>
  </si>
  <si>
    <t>ESTADO CIVIL:</t>
  </si>
  <si>
    <t>FONDO Y PERÍMETRO</t>
  </si>
  <si>
    <t>Luego de la última inspección por una compañía de mantenimiento de tanques, detectaron y comprobaron que el tanque No. 3 de almacenamiento principal no cumple con la normativas técnica de operatividad por tener desnivel axial y basal fuera del rango normal de funcionamiento, forma perimetral irregular y sobre todo exceso de fisuras en el fondo del tanque. Por esta razón y por ya haber cumplido su vida útil, este tanque está fuera de servicio.</t>
  </si>
  <si>
    <t>CENTRÍFUGA DE COMBUSTIBLE</t>
  </si>
  <si>
    <t>Westfalia separator</t>
  </si>
  <si>
    <t>MODELO:  OTA 14-00-066</t>
  </si>
  <si>
    <t>1662 241</t>
  </si>
  <si>
    <t>AÑOS DE FABRICACIÓN:</t>
  </si>
  <si>
    <t>ESTADO</t>
  </si>
  <si>
    <t>Este separador centrífugo salió de servicio en el 2010 y luego de su reparación funcionó hasta el 2012, por fallas de funcionamiento. Los representantes de Westfalia Ecuador han visto el equipo y suguieren renovarlo porque ya ha cumplido su vida útil</t>
  </si>
  <si>
    <t>VÍAS INTERNAS, ZONA RECREATIVA, TALLER MECÁNICO, VESTIDORES DE LOS OPERADORES Y OTROS</t>
  </si>
  <si>
    <t>CIVIL</t>
  </si>
  <si>
    <t>Las vías internas de la central y canales necesitan reparación integral. El área recreativa requiere mantenimiento urgente:  cabañas, juegos recreativos, techo cónico de baños y zona verde. El taller mecánico necesita rehabilitación, al igual que los vestidores de los operadores. La villa de la Supervisión, villa de los operadores y garita pricipal de guardianía también requieren reparación</t>
  </si>
  <si>
    <t>NAVE 2, PUENTE GRÚA DE LAS NAVES 1 Y 2, SISTEMA CONTRA INCENDIOS Y SISTEMA DE VIDEO VIGILANCIA</t>
  </si>
  <si>
    <t>La nave 2 (Grupos 6, 7 y 8) requiere reparación de piso y mantenimiento de paredes y techo. El puente grúa de las naves 1 y 2 requieren mantenimiento preventivo (el puente grúa de la nave 2 requiere cambio deswitch principal,limpieza y pintado).  El sistema de video vigilancia requiere habilitar una cámara de la nave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</si>
</sst>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 #,##0.00_ ;_ * \-#,##0.00_ ;_ * &quot;-&quot;??_ ;_ @_ "/>
    <numFmt numFmtId="164" formatCode="_(* #,##0.00_);_(* \(#,##0.00\);_(* &quot;-&quot;??_);_(@_)"/>
    <numFmt numFmtId="165" formatCode="[$-F400]h:mm:ss\ AM/PM"/>
    <numFmt numFmtId="166" formatCode="_-* #,##0.00_-;\-* #,##0.00_-;_-* \-??_-;_-@_-"/>
    <numFmt numFmtId="167" formatCode="[$-409]d\-mmm\-yyyy;@"/>
    <numFmt numFmtId="168" formatCode="[$-C0A]d\-mmm\-yyyy;@"/>
    <numFmt numFmtId="169" formatCode="0.00_);\(0.00\)"/>
  </numFmts>
  <fonts count="17">
    <font>
      <sz val="11"/>
      <color theme="1"/>
      <name val="Calibri"/>
      <charset val="134"/>
      <scheme val="minor"/>
    </font>
    <font>
      <b/>
      <sz val="14"/>
      <color theme="1"/>
      <name val="Calibri"/>
      <family val="2"/>
      <scheme val="minor"/>
    </font>
    <font>
      <b/>
      <sz val="11"/>
      <color theme="1"/>
      <name val="Calibri"/>
      <family val="2"/>
      <scheme val="minor"/>
    </font>
    <font>
      <sz val="11"/>
      <name val="Calibri"/>
      <family val="2"/>
      <scheme val="minor"/>
    </font>
    <font>
      <b/>
      <sz val="10"/>
      <color indexed="8"/>
      <name val="Arial"/>
      <family val="2"/>
    </font>
    <font>
      <sz val="10"/>
      <color indexed="8"/>
      <name val="Arial"/>
      <family val="2"/>
    </font>
    <font>
      <sz val="11"/>
      <color rgb="FFFF0000"/>
      <name val="Calibri"/>
      <family val="2"/>
      <scheme val="minor"/>
    </font>
    <font>
      <sz val="10"/>
      <name val="Arial"/>
      <family val="2"/>
    </font>
    <font>
      <b/>
      <sz val="14"/>
      <name val="Calibri"/>
      <family val="2"/>
      <scheme val="minor"/>
    </font>
    <font>
      <b/>
      <sz val="10"/>
      <name val="Arial"/>
      <family val="2"/>
    </font>
    <font>
      <sz val="11"/>
      <color theme="1"/>
      <name val="Calibri"/>
      <family val="2"/>
      <scheme val="minor"/>
    </font>
    <font>
      <b/>
      <sz val="11"/>
      <color theme="1"/>
      <name val="Calibri"/>
      <family val="2"/>
      <scheme val="minor"/>
    </font>
    <font>
      <sz val="10"/>
      <name val="Arial"/>
      <family val="2"/>
    </font>
    <font>
      <sz val="11"/>
      <name val="Calibri"/>
      <family val="2"/>
      <scheme val="minor"/>
    </font>
    <font>
      <b/>
      <sz val="10"/>
      <color indexed="8"/>
      <name val="Arial"/>
      <family val="2"/>
    </font>
    <font>
      <b/>
      <sz val="11"/>
      <name val="Calibri"/>
      <family val="2"/>
      <scheme val="minor"/>
    </font>
    <font>
      <b/>
      <sz val="10"/>
      <name val="Arial"/>
      <family val="2"/>
    </font>
  </fonts>
  <fills count="4">
    <fill>
      <patternFill patternType="none"/>
    </fill>
    <fill>
      <patternFill patternType="gray125"/>
    </fill>
    <fill>
      <patternFill patternType="solid">
        <fgColor theme="7" tint="0.79998168889431442"/>
        <bgColor indexed="64"/>
      </patternFill>
    </fill>
    <fill>
      <patternFill patternType="solid">
        <fgColor theme="0"/>
        <bgColor indexed="64"/>
      </patternFill>
    </fill>
  </fills>
  <borders count="28">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top style="thin">
        <color auto="1"/>
      </top>
      <bottom/>
      <diagonal/>
    </border>
    <border>
      <left/>
      <right style="medium">
        <color auto="1"/>
      </right>
      <top style="thin">
        <color auto="1"/>
      </top>
      <bottom/>
      <diagonal/>
    </border>
    <border>
      <left style="thin">
        <color auto="1"/>
      </left>
      <right/>
      <top/>
      <bottom/>
      <diagonal/>
    </border>
    <border>
      <left style="medium">
        <color auto="1"/>
      </left>
      <right style="thin">
        <color auto="1"/>
      </right>
      <top style="thin">
        <color auto="1"/>
      </top>
      <bottom/>
      <diagonal/>
    </border>
    <border>
      <left style="thin">
        <color auto="1"/>
      </left>
      <right/>
      <top/>
      <bottom style="medium">
        <color auto="1"/>
      </bottom>
      <diagonal/>
    </border>
    <border>
      <left/>
      <right style="medium">
        <color auto="1"/>
      </right>
      <top/>
      <bottom style="medium">
        <color auto="1"/>
      </bottom>
      <diagonal/>
    </border>
    <border>
      <left style="medium">
        <color auto="1"/>
      </left>
      <right style="thin">
        <color auto="1"/>
      </right>
      <top/>
      <bottom/>
      <diagonal/>
    </border>
    <border>
      <left style="medium">
        <color auto="1"/>
      </left>
      <right style="thin">
        <color auto="1"/>
      </right>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right/>
      <top style="thin">
        <color indexed="64"/>
      </top>
      <bottom/>
      <diagonal/>
    </border>
    <border>
      <left style="medium">
        <color auto="1"/>
      </left>
      <right/>
      <top style="thin">
        <color auto="1"/>
      </top>
      <bottom/>
      <diagonal/>
    </border>
  </borders>
  <cellStyleXfs count="14">
    <xf numFmtId="0" fontId="0" fillId="0" borderId="0"/>
    <xf numFmtId="43" fontId="10" fillId="0" borderId="0" applyFont="0" applyFill="0" applyBorder="0" applyAlignment="0" applyProtection="0">
      <alignment vertical="center"/>
    </xf>
    <xf numFmtId="165" fontId="7" fillId="0" borderId="0" applyFill="0" applyBorder="0" applyProtection="0">
      <alignment horizontal="center" vertical="center"/>
    </xf>
    <xf numFmtId="165" fontId="7" fillId="0" borderId="0" applyFill="0" applyBorder="0" applyProtection="0">
      <alignment horizontal="center" vertical="center"/>
    </xf>
    <xf numFmtId="166" fontId="7" fillId="0" borderId="0" applyFill="0" applyBorder="0" applyProtection="0">
      <alignment horizontal="center" vertical="center"/>
    </xf>
    <xf numFmtId="166" fontId="7" fillId="0" borderId="0" applyFill="0" applyBorder="0" applyProtection="0">
      <alignment horizontal="center" vertical="center"/>
    </xf>
    <xf numFmtId="0" fontId="10" fillId="0" borderId="0"/>
    <xf numFmtId="0" fontId="10" fillId="0" borderId="0"/>
    <xf numFmtId="0" fontId="10" fillId="0" borderId="0"/>
    <xf numFmtId="0" fontId="10" fillId="0" borderId="0"/>
    <xf numFmtId="0" fontId="10" fillId="0" borderId="0"/>
    <xf numFmtId="0" fontId="10" fillId="0" borderId="0"/>
    <xf numFmtId="165" fontId="7" fillId="0" borderId="0">
      <alignment horizontal="center" vertical="center"/>
    </xf>
    <xf numFmtId="165" fontId="7" fillId="0" borderId="0">
      <alignment horizontal="center" vertical="center"/>
    </xf>
  </cellStyleXfs>
  <cellXfs count="145">
    <xf numFmtId="0" fontId="0" fillId="0" borderId="0" xfId="0"/>
    <xf numFmtId="0" fontId="0" fillId="0" borderId="4" xfId="0" applyBorder="1"/>
    <xf numFmtId="0" fontId="0" fillId="2" borderId="5" xfId="0" applyFill="1" applyBorder="1"/>
    <xf numFmtId="0" fontId="0" fillId="0" borderId="5" xfId="0" applyBorder="1"/>
    <xf numFmtId="0" fontId="3" fillId="0" borderId="4" xfId="0" applyFont="1" applyBorder="1"/>
    <xf numFmtId="0" fontId="3" fillId="0" borderId="0" xfId="0" applyFont="1"/>
    <xf numFmtId="0" fontId="2" fillId="0" borderId="0" xfId="0" applyFont="1"/>
    <xf numFmtId="0" fontId="0" fillId="0" borderId="6" xfId="0" applyBorder="1"/>
    <xf numFmtId="0" fontId="0" fillId="0" borderId="7" xfId="0" applyBorder="1" applyAlignment="1">
      <alignment horizontal="center" vertical="center"/>
    </xf>
    <xf numFmtId="0" fontId="0" fillId="0" borderId="8" xfId="0" applyBorder="1" applyAlignment="1">
      <alignment horizontal="center" vertical="center"/>
    </xf>
    <xf numFmtId="0" fontId="5" fillId="3" borderId="7" xfId="4" applyNumberFormat="1" applyFont="1" applyFill="1" applyBorder="1" applyAlignment="1" applyProtection="1">
      <alignment horizontal="right"/>
    </xf>
    <xf numFmtId="0" fontId="0" fillId="0" borderId="8" xfId="0" applyBorder="1"/>
    <xf numFmtId="0" fontId="5" fillId="3" borderId="0" xfId="4" applyNumberFormat="1" applyFont="1" applyFill="1" applyBorder="1" applyAlignment="1" applyProtection="1">
      <alignment horizontal="right"/>
    </xf>
    <xf numFmtId="0" fontId="0" fillId="0" borderId="6" xfId="0" applyBorder="1" applyAlignment="1">
      <alignment vertical="center"/>
    </xf>
    <xf numFmtId="0" fontId="5" fillId="3" borderId="7" xfId="4" applyNumberFormat="1" applyFont="1" applyFill="1" applyBorder="1" applyAlignment="1" applyProtection="1">
      <alignment horizontal="right" vertical="center"/>
    </xf>
    <xf numFmtId="0" fontId="2" fillId="0" borderId="8" xfId="0" applyFont="1" applyBorder="1" applyAlignment="1">
      <alignment wrapText="1"/>
    </xf>
    <xf numFmtId="14" fontId="0" fillId="0" borderId="8" xfId="0" applyNumberFormat="1" applyBorder="1" applyAlignment="1">
      <alignment horizontal="left"/>
    </xf>
    <xf numFmtId="0" fontId="0" fillId="0" borderId="6" xfId="0" applyBorder="1" applyAlignment="1">
      <alignment horizontal="center" wrapText="1"/>
    </xf>
    <xf numFmtId="0" fontId="0" fillId="0" borderId="8" xfId="0" applyBorder="1" applyAlignment="1">
      <alignment wrapText="1"/>
    </xf>
    <xf numFmtId="0" fontId="0" fillId="0" borderId="11" xfId="0" applyBorder="1" applyAlignment="1">
      <alignment wrapText="1"/>
    </xf>
    <xf numFmtId="0" fontId="3" fillId="0" borderId="5" xfId="0" applyFont="1" applyBorder="1"/>
    <xf numFmtId="0" fontId="7" fillId="0" borderId="0" xfId="4" applyNumberFormat="1" applyFill="1" applyBorder="1" applyAlignment="1" applyProtection="1">
      <alignment horizontal="right"/>
    </xf>
    <xf numFmtId="0" fontId="3" fillId="0" borderId="6" xfId="0" applyFont="1" applyBorder="1"/>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7" fillId="0" borderId="7" xfId="4" applyNumberFormat="1" applyFill="1" applyBorder="1" applyAlignment="1" applyProtection="1">
      <alignment horizontal="right"/>
    </xf>
    <xf numFmtId="0" fontId="3" fillId="0" borderId="8" xfId="0" applyFont="1" applyBorder="1"/>
    <xf numFmtId="167" fontId="3" fillId="0" borderId="8" xfId="0" applyNumberFormat="1" applyFont="1" applyBorder="1" applyAlignment="1">
      <alignment horizontal="left"/>
    </xf>
    <xf numFmtId="0" fontId="3" fillId="0" borderId="6" xfId="0" applyFont="1" applyBorder="1" applyAlignment="1">
      <alignment vertical="center"/>
    </xf>
    <xf numFmtId="0" fontId="7" fillId="0" borderId="7" xfId="4" applyNumberFormat="1" applyFill="1" applyBorder="1" applyAlignment="1" applyProtection="1">
      <alignment horizontal="right" vertical="center"/>
    </xf>
    <xf numFmtId="0" fontId="3" fillId="0" borderId="8" xfId="0" applyFont="1" applyBorder="1" applyAlignment="1">
      <alignment wrapText="1"/>
    </xf>
    <xf numFmtId="167" fontId="3" fillId="0" borderId="8" xfId="0" applyNumberFormat="1" applyFont="1" applyBorder="1" applyAlignment="1" applyProtection="1">
      <alignment horizontal="left"/>
      <protection locked="0"/>
    </xf>
    <xf numFmtId="0" fontId="3" fillId="0" borderId="6" xfId="0" applyFont="1" applyBorder="1" applyAlignment="1">
      <alignment horizontal="center" wrapText="1"/>
    </xf>
    <xf numFmtId="0" fontId="3" fillId="0" borderId="7" xfId="0" applyFont="1" applyBorder="1" applyAlignment="1">
      <alignment vertical="center"/>
    </xf>
    <xf numFmtId="0" fontId="3" fillId="0" borderId="7" xfId="0" applyFont="1" applyBorder="1"/>
    <xf numFmtId="0" fontId="3" fillId="0" borderId="9" xfId="0" applyFont="1" applyBorder="1" applyAlignment="1">
      <alignment horizontal="center"/>
    </xf>
    <xf numFmtId="0" fontId="3" fillId="0" borderId="10" xfId="0" applyFont="1" applyBorder="1"/>
    <xf numFmtId="0" fontId="3" fillId="0" borderId="11" xfId="0" applyFont="1" applyBorder="1"/>
    <xf numFmtId="0" fontId="0" fillId="0" borderId="7" xfId="0" applyBorder="1"/>
    <xf numFmtId="164" fontId="7" fillId="0" borderId="0" xfId="4" applyNumberFormat="1" applyFill="1" applyBorder="1" applyAlignment="1" applyProtection="1">
      <alignment horizontal="right"/>
    </xf>
    <xf numFmtId="164" fontId="7" fillId="0" borderId="7" xfId="4" applyNumberFormat="1" applyFill="1" applyBorder="1" applyAlignment="1" applyProtection="1">
      <alignment horizontal="right" vertical="center"/>
    </xf>
    <xf numFmtId="0" fontId="3" fillId="0" borderId="8" xfId="0" applyFont="1" applyBorder="1" applyAlignment="1">
      <alignment vertical="center" wrapText="1"/>
    </xf>
    <xf numFmtId="0" fontId="0" fillId="0" borderId="9" xfId="0" applyBorder="1" applyAlignment="1">
      <alignment horizontal="center"/>
    </xf>
    <xf numFmtId="0" fontId="0" fillId="0" borderId="10" xfId="0" applyBorder="1"/>
    <xf numFmtId="0" fontId="0" fillId="0" borderId="11" xfId="0" applyBorder="1"/>
    <xf numFmtId="0" fontId="9" fillId="0" borderId="0" xfId="4" applyNumberFormat="1" applyFont="1" applyFill="1" applyBorder="1" applyAlignment="1" applyProtection="1">
      <alignment horizontal="right"/>
    </xf>
    <xf numFmtId="2" fontId="7" fillId="0" borderId="7" xfId="4" applyNumberFormat="1" applyFill="1" applyBorder="1" applyAlignment="1" applyProtection="1">
      <alignment horizontal="right"/>
    </xf>
    <xf numFmtId="4" fontId="7" fillId="0" borderId="0" xfId="4" applyNumberFormat="1" applyFill="1" applyBorder="1" applyAlignment="1" applyProtection="1">
      <alignment horizontal="right"/>
    </xf>
    <xf numFmtId="2" fontId="7" fillId="0" borderId="0" xfId="4" applyNumberFormat="1" applyFill="1" applyBorder="1" applyAlignment="1" applyProtection="1">
      <alignment horizontal="right"/>
    </xf>
    <xf numFmtId="168" fontId="0" fillId="0" borderId="8" xfId="0" applyNumberFormat="1" applyBorder="1" applyAlignment="1">
      <alignment horizontal="left"/>
    </xf>
    <xf numFmtId="0" fontId="0" fillId="0" borderId="9" xfId="0" applyBorder="1"/>
    <xf numFmtId="2" fontId="0" fillId="0" borderId="10" xfId="0" applyNumberFormat="1" applyBorder="1" applyAlignment="1">
      <alignment vertical="center"/>
    </xf>
    <xf numFmtId="0" fontId="0" fillId="0" borderId="20" xfId="0" applyBorder="1" applyAlignment="1">
      <alignment horizontal="center" wrapText="1"/>
    </xf>
    <xf numFmtId="0" fontId="0" fillId="0" borderId="7" xfId="0" applyBorder="1" applyAlignment="1">
      <alignment vertical="center"/>
    </xf>
    <xf numFmtId="2" fontId="3" fillId="0" borderId="7" xfId="0" applyNumberFormat="1" applyFont="1" applyBorder="1"/>
    <xf numFmtId="2" fontId="3" fillId="0" borderId="10" xfId="0" applyNumberFormat="1" applyFont="1" applyBorder="1"/>
    <xf numFmtId="0" fontId="0" fillId="0" borderId="4" xfId="0" applyBorder="1" applyAlignment="1">
      <alignment vertical="center"/>
    </xf>
    <xf numFmtId="2" fontId="0" fillId="0" borderId="7" xfId="0" applyNumberFormat="1" applyBorder="1"/>
    <xf numFmtId="167" fontId="0" fillId="0" borderId="8" xfId="0" applyNumberFormat="1" applyBorder="1" applyAlignment="1">
      <alignment horizontal="left"/>
    </xf>
    <xf numFmtId="2" fontId="0" fillId="0" borderId="10" xfId="0" applyNumberFormat="1" applyBorder="1"/>
    <xf numFmtId="0" fontId="2" fillId="0" borderId="8" xfId="0" applyFont="1" applyBorder="1" applyAlignment="1">
      <alignment horizontal="center" vertical="center" wrapText="1"/>
    </xf>
    <xf numFmtId="0" fontId="0" fillId="0" borderId="8" xfId="0" applyBorder="1" applyAlignment="1">
      <alignment vertical="center"/>
    </xf>
    <xf numFmtId="15" fontId="0" fillId="0" borderId="8" xfId="0" applyNumberFormat="1" applyBorder="1" applyAlignment="1">
      <alignment horizontal="left"/>
    </xf>
    <xf numFmtId="0" fontId="0" fillId="0" borderId="8" xfId="0" applyBorder="1" applyAlignment="1">
      <alignment horizontal="justify" wrapText="1"/>
    </xf>
    <xf numFmtId="0" fontId="0" fillId="0" borderId="10" xfId="0" applyBorder="1" applyAlignment="1">
      <alignment horizontal="center" vertical="center"/>
    </xf>
    <xf numFmtId="0" fontId="0" fillId="0" borderId="23" xfId="0" applyBorder="1" applyAlignment="1">
      <alignment horizontal="center"/>
    </xf>
    <xf numFmtId="0" fontId="0" fillId="0" borderId="24" xfId="0" applyBorder="1"/>
    <xf numFmtId="0" fontId="0" fillId="0" borderId="25" xfId="0" applyBorder="1"/>
    <xf numFmtId="0" fontId="12" fillId="0" borderId="0" xfId="4" applyNumberFormat="1" applyFont="1" applyFill="1" applyBorder="1" applyAlignment="1" applyProtection="1">
      <alignment horizontal="right" vertical="center"/>
    </xf>
    <xf numFmtId="0" fontId="13" fillId="0" borderId="8" xfId="0" applyFont="1" applyBorder="1" applyAlignment="1">
      <alignment wrapText="1"/>
    </xf>
    <xf numFmtId="0" fontId="12" fillId="0" borderId="7" xfId="4" applyNumberFormat="1" applyFont="1" applyFill="1" applyBorder="1" applyAlignment="1" applyProtection="1">
      <alignment horizontal="right"/>
    </xf>
    <xf numFmtId="168" fontId="13" fillId="0" borderId="8" xfId="0" applyNumberFormat="1" applyFont="1" applyBorder="1" applyAlignment="1">
      <alignment horizontal="left"/>
    </xf>
    <xf numFmtId="0" fontId="13" fillId="0" borderId="8" xfId="0" applyFont="1" applyBorder="1"/>
    <xf numFmtId="0" fontId="13" fillId="0" borderId="5" xfId="0" applyFont="1" applyBorder="1"/>
    <xf numFmtId="0" fontId="13" fillId="0" borderId="7" xfId="0" applyFont="1" applyBorder="1" applyAlignment="1">
      <alignment vertical="center"/>
    </xf>
    <xf numFmtId="0" fontId="13" fillId="0" borderId="7" xfId="0" applyFont="1" applyBorder="1"/>
    <xf numFmtId="0" fontId="13" fillId="0" borderId="10" xfId="0" applyFont="1" applyBorder="1"/>
    <xf numFmtId="0" fontId="13" fillId="0" borderId="11" xfId="0" applyFont="1" applyBorder="1"/>
    <xf numFmtId="169" fontId="14" fillId="0" borderId="0" xfId="1" applyNumberFormat="1" applyFont="1" applyFill="1" applyBorder="1" applyAlignment="1" applyProtection="1">
      <alignment horizontal="right"/>
    </xf>
    <xf numFmtId="2" fontId="11" fillId="0" borderId="7" xfId="0" applyNumberFormat="1" applyFont="1" applyBorder="1" applyAlignment="1">
      <alignment vertical="center"/>
    </xf>
    <xf numFmtId="0" fontId="16" fillId="0" borderId="0" xfId="4" applyNumberFormat="1" applyFont="1" applyFill="1" applyBorder="1" applyAlignment="1" applyProtection="1">
      <alignment horizontal="right"/>
    </xf>
    <xf numFmtId="0" fontId="4" fillId="0" borderId="0" xfId="4" applyNumberFormat="1" applyFont="1" applyFill="1" applyBorder="1" applyAlignment="1" applyProtection="1">
      <alignment horizontal="right"/>
    </xf>
    <xf numFmtId="0" fontId="2" fillId="2" borderId="26" xfId="0" applyFont="1" applyFill="1" applyBorder="1"/>
    <xf numFmtId="0" fontId="0" fillId="0" borderId="27" xfId="0" applyBorder="1"/>
    <xf numFmtId="0" fontId="0" fillId="2" borderId="13" xfId="0" applyFill="1" applyBorder="1"/>
    <xf numFmtId="0" fontId="2" fillId="2" borderId="0" xfId="0" applyFont="1" applyFill="1"/>
    <xf numFmtId="0" fontId="6" fillId="0" borderId="0" xfId="0" applyFont="1"/>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3" fillId="0" borderId="0" xfId="0" applyFont="1" applyAlignment="1">
      <alignment wrapText="1"/>
    </xf>
    <xf numFmtId="0" fontId="3" fillId="0" borderId="5" xfId="0" applyFont="1" applyBorder="1" applyAlignment="1">
      <alignment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15" xfId="0" applyBorder="1" applyAlignment="1">
      <alignment horizontal="center"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0" fillId="0" borderId="6" xfId="0" applyBorder="1" applyAlignment="1">
      <alignment horizontal="center" vertical="center"/>
    </xf>
    <xf numFmtId="0" fontId="0" fillId="0" borderId="5" xfId="0" applyBorder="1" applyAlignment="1">
      <alignment wrapText="1"/>
    </xf>
    <xf numFmtId="0" fontId="0" fillId="0" borderId="5" xfId="0" applyBorder="1" applyAlignment="1">
      <alignment vertical="center" wrapText="1"/>
    </xf>
    <xf numFmtId="0" fontId="0" fillId="0" borderId="9" xfId="0" applyBorder="1" applyAlignment="1">
      <alignment horizontal="center" vertical="center"/>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5"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0" fillId="0" borderId="15" xfId="0" applyBorder="1" applyAlignment="1">
      <alignment horizontal="center" vertical="center"/>
    </xf>
    <xf numFmtId="0" fontId="0" fillId="0" borderId="12" xfId="0" applyBorder="1" applyAlignment="1">
      <alignment vertical="center" wrapText="1"/>
    </xf>
    <xf numFmtId="0" fontId="0" fillId="0" borderId="13" xfId="0" applyBorder="1" applyAlignment="1">
      <alignment wrapText="1"/>
    </xf>
    <xf numFmtId="0" fontId="0" fillId="0" borderId="14" xfId="0" applyBorder="1" applyAlignment="1">
      <alignment wrapText="1"/>
    </xf>
    <xf numFmtId="0" fontId="0" fillId="0" borderId="16" xfId="0" applyBorder="1" applyAlignment="1">
      <alignment wrapText="1"/>
    </xf>
    <xf numFmtId="0" fontId="0" fillId="0" borderId="17" xfId="0" applyBorder="1" applyAlignment="1">
      <alignment wrapText="1"/>
    </xf>
    <xf numFmtId="0" fontId="0" fillId="0" borderId="7" xfId="0" applyBorder="1" applyAlignment="1">
      <alignment horizontal="justify" vertical="justify" wrapText="1"/>
    </xf>
    <xf numFmtId="0" fontId="0" fillId="0" borderId="8" xfId="0" applyBorder="1" applyAlignment="1">
      <alignment horizontal="justify" vertical="justify" wrapText="1"/>
    </xf>
    <xf numFmtId="0" fontId="0" fillId="0" borderId="10" xfId="0" applyBorder="1" applyAlignment="1">
      <alignment horizontal="justify" vertical="justify" wrapText="1"/>
    </xf>
    <xf numFmtId="0" fontId="0" fillId="0" borderId="11" xfId="0" applyBorder="1" applyAlignment="1">
      <alignment horizontal="justify" vertical="justify" wrapText="1"/>
    </xf>
    <xf numFmtId="0" fontId="0" fillId="0" borderId="7" xfId="0" applyBorder="1" applyAlignment="1">
      <alignment vertical="justify" wrapText="1"/>
    </xf>
    <xf numFmtId="0" fontId="0" fillId="0" borderId="8" xfId="0" applyBorder="1" applyAlignment="1">
      <alignment vertical="justify" wrapText="1"/>
    </xf>
    <xf numFmtId="0" fontId="0" fillId="0" borderId="10" xfId="0" applyBorder="1" applyAlignment="1">
      <alignment vertical="justify" wrapText="1"/>
    </xf>
    <xf numFmtId="0" fontId="0" fillId="0" borderId="11" xfId="0" applyBorder="1" applyAlignment="1">
      <alignment vertical="justify" wrapText="1"/>
    </xf>
    <xf numFmtId="0" fontId="0" fillId="0" borderId="7" xfId="0" applyBorder="1" applyAlignment="1">
      <alignment vertical="center" wrapText="1"/>
    </xf>
    <xf numFmtId="0" fontId="0" fillId="0" borderId="8" xfId="0" applyBorder="1" applyAlignment="1">
      <alignment wrapText="1"/>
    </xf>
    <xf numFmtId="0" fontId="0" fillId="0" borderId="7" xfId="0" applyBorder="1" applyAlignment="1">
      <alignment wrapText="1"/>
    </xf>
    <xf numFmtId="0" fontId="0" fillId="0" borderId="10" xfId="0" applyBorder="1" applyAlignment="1">
      <alignment wrapText="1"/>
    </xf>
    <xf numFmtId="0" fontId="0" fillId="0" borderId="11" xfId="0" applyBorder="1" applyAlignment="1">
      <alignment wrapText="1"/>
    </xf>
    <xf numFmtId="0" fontId="0" fillId="0" borderId="0" xfId="0" applyBorder="1" applyAlignment="1">
      <alignment wrapText="1"/>
    </xf>
    <xf numFmtId="0" fontId="0" fillId="0" borderId="0" xfId="0" applyBorder="1"/>
    <xf numFmtId="0" fontId="2" fillId="0" borderId="0" xfId="0" applyFont="1" applyBorder="1"/>
    <xf numFmtId="0" fontId="0" fillId="0" borderId="0" xfId="0" applyBorder="1" applyAlignment="1">
      <alignment vertical="center" wrapText="1"/>
    </xf>
    <xf numFmtId="0" fontId="3" fillId="0" borderId="0" xfId="0" applyFont="1" applyBorder="1"/>
    <xf numFmtId="0" fontId="2" fillId="0" borderId="0" xfId="0" applyFont="1" applyBorder="1" applyAlignment="1">
      <alignment horizontal="right"/>
    </xf>
    <xf numFmtId="0" fontId="3" fillId="0" borderId="0" xfId="0" applyFont="1" applyBorder="1" applyAlignment="1">
      <alignment wrapText="1"/>
    </xf>
    <xf numFmtId="0" fontId="15" fillId="0" borderId="0" xfId="0" applyFont="1" applyBorder="1"/>
    <xf numFmtId="4" fontId="0" fillId="0" borderId="0" xfId="0" applyNumberFormat="1" applyBorder="1"/>
    <xf numFmtId="0" fontId="13" fillId="0" borderId="0" xfId="0" applyFont="1" applyBorder="1"/>
  </cellXfs>
  <cellStyles count="14">
    <cellStyle name="Euro" xfId="2" xr:uid="{00000000-0005-0000-0000-000031000000}"/>
    <cellStyle name="Euro 2" xfId="3" xr:uid="{00000000-0005-0000-0000-000032000000}"/>
    <cellStyle name="Millares" xfId="1" builtinId="3"/>
    <cellStyle name="Millares 2" xfId="4" xr:uid="{00000000-0005-0000-0000-000033000000}"/>
    <cellStyle name="Millares 3" xfId="5" xr:uid="{00000000-0005-0000-0000-000034000000}"/>
    <cellStyle name="Normal" xfId="0" builtinId="0"/>
    <cellStyle name="Normal 2" xfId="6" xr:uid="{00000000-0005-0000-0000-000035000000}"/>
    <cellStyle name="Normal 2 2" xfId="7" xr:uid="{00000000-0005-0000-0000-000036000000}"/>
    <cellStyle name="Normal 2 2 2" xfId="8" xr:uid="{00000000-0005-0000-0000-000037000000}"/>
    <cellStyle name="Normal 2 2 3" xfId="9" xr:uid="{00000000-0005-0000-0000-000038000000}"/>
    <cellStyle name="Normal 2 3" xfId="10" xr:uid="{00000000-0005-0000-0000-000039000000}"/>
    <cellStyle name="Normal 2 4" xfId="11" xr:uid="{00000000-0005-0000-0000-00003A000000}"/>
    <cellStyle name="Normal 3" xfId="12" xr:uid="{00000000-0005-0000-0000-00003B000000}"/>
    <cellStyle name="Normal 4" xfId="13" xr:uid="{00000000-0005-0000-0000-00003C000000}"/>
  </cellStyles>
  <dxfs count="0"/>
  <tableStyles count="0" defaultTableStyle="TableStyleMedium2" defaultPivotStyle="PivotStyleLight16"/>
  <colors>
    <mruColors>
      <color rgb="FF34EC8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C27"/>
  <sheetViews>
    <sheetView zoomScale="80" zoomScaleNormal="80" workbookViewId="0">
      <selection activeCell="B5" sqref="B5"/>
    </sheetView>
  </sheetViews>
  <sheetFormatPr baseColWidth="10" defaultColWidth="9.109375" defaultRowHeight="14.4"/>
  <cols>
    <col min="1" max="1" width="27.109375" customWidth="1"/>
    <col min="2" max="2" width="30.6640625" customWidth="1"/>
    <col min="3" max="3" width="59.5546875" customWidth="1"/>
  </cols>
  <sheetData>
    <row r="1" spans="1:3" ht="18">
      <c r="A1" s="87" t="s">
        <v>1</v>
      </c>
      <c r="B1" s="88"/>
      <c r="C1" s="89"/>
    </row>
    <row r="2" spans="1:3">
      <c r="A2" s="1" t="s">
        <v>2</v>
      </c>
      <c r="B2" s="90" t="s">
        <v>3</v>
      </c>
      <c r="C2" s="91"/>
    </row>
    <row r="3" spans="1:3">
      <c r="A3" s="1" t="s">
        <v>4</v>
      </c>
      <c r="B3" s="5" t="s">
        <v>0</v>
      </c>
      <c r="C3" s="3" t="s">
        <v>5</v>
      </c>
    </row>
    <row r="4" spans="1:3">
      <c r="A4" s="4" t="s">
        <v>6</v>
      </c>
      <c r="B4" t="s">
        <v>7</v>
      </c>
      <c r="C4" s="3" t="s">
        <v>8</v>
      </c>
    </row>
    <row r="5" spans="1:3">
      <c r="A5" s="1" t="s">
        <v>9</v>
      </c>
      <c r="B5" s="78">
        <v>34222.230000000003</v>
      </c>
      <c r="C5" s="3" t="s">
        <v>10</v>
      </c>
    </row>
    <row r="6" spans="1:3">
      <c r="A6" s="7" t="s">
        <v>11</v>
      </c>
      <c r="B6" s="8" t="s">
        <v>12</v>
      </c>
      <c r="C6" s="9" t="s">
        <v>13</v>
      </c>
    </row>
    <row r="7" spans="1:3">
      <c r="A7" s="7" t="s">
        <v>14</v>
      </c>
      <c r="B7" s="57">
        <v>27907</v>
      </c>
      <c r="C7" s="11" t="s">
        <v>15</v>
      </c>
    </row>
    <row r="8" spans="1:3">
      <c r="A8" s="7" t="s">
        <v>16</v>
      </c>
      <c r="B8" s="57">
        <v>27907</v>
      </c>
      <c r="C8" s="11" t="s">
        <v>15</v>
      </c>
    </row>
    <row r="9" spans="1:3">
      <c r="A9" s="7" t="s">
        <v>17</v>
      </c>
      <c r="B9" s="57">
        <v>36388.04</v>
      </c>
      <c r="C9" s="11" t="s">
        <v>18</v>
      </c>
    </row>
    <row r="10" spans="1:3">
      <c r="A10" s="7" t="s">
        <v>19</v>
      </c>
      <c r="B10" s="38">
        <v>33578.629999999997</v>
      </c>
      <c r="C10" s="58">
        <v>45376</v>
      </c>
    </row>
    <row r="11" spans="1:3">
      <c r="A11" s="50" t="s">
        <v>20</v>
      </c>
      <c r="B11" s="43">
        <f>B10+1500</f>
        <v>35078.629999999997</v>
      </c>
      <c r="C11" s="44"/>
    </row>
    <row r="12" spans="1:3" ht="7.05" customHeight="1">
      <c r="A12" s="1"/>
      <c r="C12" s="3"/>
    </row>
    <row r="13" spans="1:3" ht="30" customHeight="1">
      <c r="A13" s="52" t="s">
        <v>21</v>
      </c>
      <c r="B13" s="92" t="s">
        <v>13</v>
      </c>
      <c r="C13" s="93"/>
    </row>
    <row r="14" spans="1:3" ht="30.75" customHeight="1">
      <c r="A14" s="94" t="s">
        <v>22</v>
      </c>
      <c r="B14" s="8" t="s">
        <v>23</v>
      </c>
      <c r="C14" s="63" t="s">
        <v>24</v>
      </c>
    </row>
    <row r="15" spans="1:3">
      <c r="A15" s="95"/>
      <c r="B15" s="8" t="s">
        <v>25</v>
      </c>
      <c r="C15" s="11" t="s">
        <v>26</v>
      </c>
    </row>
    <row r="16" spans="1:3">
      <c r="A16" s="95"/>
      <c r="B16" s="8" t="s">
        <v>27</v>
      </c>
      <c r="C16" s="11" t="s">
        <v>28</v>
      </c>
    </row>
    <row r="17" spans="1:3">
      <c r="A17" s="95"/>
      <c r="B17" s="8" t="s">
        <v>29</v>
      </c>
      <c r="C17" s="11" t="s">
        <v>28</v>
      </c>
    </row>
    <row r="18" spans="1:3">
      <c r="A18" s="95"/>
      <c r="B18" s="8" t="s">
        <v>30</v>
      </c>
      <c r="C18" s="11" t="s">
        <v>28</v>
      </c>
    </row>
    <row r="19" spans="1:3">
      <c r="A19" s="95"/>
      <c r="B19" s="8" t="s">
        <v>31</v>
      </c>
      <c r="C19" s="26" t="s">
        <v>32</v>
      </c>
    </row>
    <row r="20" spans="1:3">
      <c r="A20" s="96"/>
      <c r="B20" s="8" t="s">
        <v>33</v>
      </c>
      <c r="C20" s="11" t="s">
        <v>34</v>
      </c>
    </row>
    <row r="21" spans="1:3">
      <c r="A21" s="97" t="s">
        <v>35</v>
      </c>
      <c r="B21" s="8" t="s">
        <v>36</v>
      </c>
      <c r="C21" s="11" t="s">
        <v>37</v>
      </c>
    </row>
    <row r="22" spans="1:3">
      <c r="A22" s="97"/>
      <c r="B22" s="8" t="s">
        <v>38</v>
      </c>
      <c r="C22" s="11" t="s">
        <v>39</v>
      </c>
    </row>
    <row r="23" spans="1:3">
      <c r="A23" s="97"/>
      <c r="B23" s="8" t="s">
        <v>40</v>
      </c>
      <c r="C23" s="11" t="s">
        <v>28</v>
      </c>
    </row>
    <row r="24" spans="1:3">
      <c r="A24" s="42" t="s">
        <v>41</v>
      </c>
      <c r="B24" s="64"/>
      <c r="C24" s="44" t="s">
        <v>42</v>
      </c>
    </row>
    <row r="27" spans="1:3">
      <c r="A27" s="6" t="s">
        <v>43</v>
      </c>
    </row>
  </sheetData>
  <mergeCells count="5">
    <mergeCell ref="A1:C1"/>
    <mergeCell ref="B2:C2"/>
    <mergeCell ref="B13:C13"/>
    <mergeCell ref="A14:A20"/>
    <mergeCell ref="A21:A23"/>
  </mergeCells>
  <pageMargins left="0.7" right="0.7" top="0.75" bottom="0.75" header="0.3" footer="0.3"/>
  <pageSetup paperSize="9"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C27"/>
  <sheetViews>
    <sheetView tabSelected="1" zoomScale="80" zoomScaleNormal="80" workbookViewId="0">
      <selection activeCell="H21" sqref="H21"/>
    </sheetView>
  </sheetViews>
  <sheetFormatPr baseColWidth="10" defaultColWidth="11" defaultRowHeight="14.4"/>
  <cols>
    <col min="1" max="1" width="27.109375" customWidth="1"/>
    <col min="2" max="2" width="30" customWidth="1"/>
    <col min="3" max="3" width="60.33203125" customWidth="1"/>
  </cols>
  <sheetData>
    <row r="1" spans="1:3" ht="18">
      <c r="A1" s="87" t="s">
        <v>44</v>
      </c>
      <c r="B1" s="88"/>
      <c r="C1" s="89"/>
    </row>
    <row r="2" spans="1:3">
      <c r="A2" s="1" t="s">
        <v>2</v>
      </c>
      <c r="B2" s="135" t="s">
        <v>45</v>
      </c>
      <c r="C2" s="98"/>
    </row>
    <row r="3" spans="1:3">
      <c r="A3" s="1" t="s">
        <v>4</v>
      </c>
      <c r="B3" s="136" t="s">
        <v>0</v>
      </c>
      <c r="C3" s="3" t="s">
        <v>5</v>
      </c>
    </row>
    <row r="4" spans="1:3">
      <c r="A4" s="4" t="s">
        <v>6</v>
      </c>
      <c r="B4" s="136" t="s">
        <v>46</v>
      </c>
      <c r="C4" s="3" t="s">
        <v>8</v>
      </c>
    </row>
    <row r="5" spans="1:3">
      <c r="A5" s="1" t="s">
        <v>9</v>
      </c>
      <c r="B5" s="137">
        <v>51056.160000000003</v>
      </c>
      <c r="C5" s="3" t="s">
        <v>10</v>
      </c>
    </row>
    <row r="6" spans="1:3">
      <c r="A6" s="7" t="s">
        <v>11</v>
      </c>
      <c r="B6" s="8" t="s">
        <v>12</v>
      </c>
      <c r="C6" s="9" t="s">
        <v>13</v>
      </c>
    </row>
    <row r="7" spans="1:3">
      <c r="A7" s="7" t="s">
        <v>14</v>
      </c>
      <c r="B7" s="57">
        <v>45013.55</v>
      </c>
      <c r="C7" s="11" t="s">
        <v>15</v>
      </c>
    </row>
    <row r="8" spans="1:3">
      <c r="A8" s="7" t="s">
        <v>16</v>
      </c>
      <c r="B8" s="57">
        <v>45013.55</v>
      </c>
      <c r="C8" s="62">
        <v>45249</v>
      </c>
    </row>
    <row r="9" spans="1:3">
      <c r="A9" s="7" t="s">
        <v>17</v>
      </c>
      <c r="B9" s="57">
        <v>48014</v>
      </c>
      <c r="C9" s="11" t="s">
        <v>18</v>
      </c>
    </row>
    <row r="10" spans="1:3">
      <c r="A10" s="7" t="s">
        <v>19</v>
      </c>
      <c r="B10" s="38">
        <v>50451.32</v>
      </c>
      <c r="C10" s="62">
        <v>45249</v>
      </c>
    </row>
    <row r="11" spans="1:3">
      <c r="A11" s="50" t="s">
        <v>20</v>
      </c>
      <c r="B11" s="43">
        <f>B10+1500</f>
        <v>51951.32</v>
      </c>
      <c r="C11" s="44"/>
    </row>
    <row r="12" spans="1:3" ht="6" customHeight="1">
      <c r="A12" s="1"/>
      <c r="C12" s="3"/>
    </row>
    <row r="13" spans="1:3" ht="28.8">
      <c r="A13" s="52" t="s">
        <v>21</v>
      </c>
      <c r="B13" s="92" t="s">
        <v>13</v>
      </c>
      <c r="C13" s="93"/>
    </row>
    <row r="14" spans="1:3">
      <c r="A14" s="94" t="s">
        <v>22</v>
      </c>
      <c r="B14" s="38" t="s">
        <v>23</v>
      </c>
      <c r="C14" s="11" t="s">
        <v>28</v>
      </c>
    </row>
    <row r="15" spans="1:3">
      <c r="A15" s="95"/>
      <c r="B15" s="38" t="s">
        <v>25</v>
      </c>
      <c r="C15" s="11" t="s">
        <v>28</v>
      </c>
    </row>
    <row r="16" spans="1:3">
      <c r="A16" s="95"/>
      <c r="B16" s="38" t="s">
        <v>27</v>
      </c>
      <c r="C16" s="11" t="s">
        <v>28</v>
      </c>
    </row>
    <row r="17" spans="1:3">
      <c r="A17" s="95"/>
      <c r="B17" s="38" t="s">
        <v>29</v>
      </c>
      <c r="C17" s="11" t="s">
        <v>28</v>
      </c>
    </row>
    <row r="18" spans="1:3">
      <c r="A18" s="95"/>
      <c r="B18" s="38" t="s">
        <v>30</v>
      </c>
      <c r="C18" s="11" t="s">
        <v>28</v>
      </c>
    </row>
    <row r="19" spans="1:3">
      <c r="A19" s="95"/>
      <c r="B19" s="38" t="s">
        <v>31</v>
      </c>
      <c r="C19" s="26" t="s">
        <v>32</v>
      </c>
    </row>
    <row r="20" spans="1:3">
      <c r="A20" s="96"/>
      <c r="B20" s="8" t="s">
        <v>33</v>
      </c>
      <c r="C20" s="11" t="s">
        <v>47</v>
      </c>
    </row>
    <row r="21" spans="1:3">
      <c r="A21" s="97" t="s">
        <v>35</v>
      </c>
      <c r="B21" s="38" t="s">
        <v>36</v>
      </c>
      <c r="C21" s="11" t="s">
        <v>28</v>
      </c>
    </row>
    <row r="22" spans="1:3">
      <c r="A22" s="97"/>
      <c r="B22" s="38" t="s">
        <v>38</v>
      </c>
      <c r="C22" s="11" t="s">
        <v>39</v>
      </c>
    </row>
    <row r="23" spans="1:3">
      <c r="A23" s="97"/>
      <c r="B23" s="38" t="s">
        <v>40</v>
      </c>
      <c r="C23" s="11" t="s">
        <v>28</v>
      </c>
    </row>
    <row r="24" spans="1:3">
      <c r="A24" s="42" t="s">
        <v>41</v>
      </c>
      <c r="B24" s="43"/>
      <c r="C24" s="44" t="s">
        <v>42</v>
      </c>
    </row>
    <row r="27" spans="1:3">
      <c r="A27" s="6"/>
    </row>
  </sheetData>
  <mergeCells count="5">
    <mergeCell ref="A1:C1"/>
    <mergeCell ref="B2:C2"/>
    <mergeCell ref="B13:C13"/>
    <mergeCell ref="A14:A20"/>
    <mergeCell ref="A21:A2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C24"/>
  <sheetViews>
    <sheetView zoomScale="80" zoomScaleNormal="80" workbookViewId="0">
      <selection sqref="A1:C11"/>
    </sheetView>
  </sheetViews>
  <sheetFormatPr baseColWidth="10" defaultColWidth="11" defaultRowHeight="14.4"/>
  <cols>
    <col min="1" max="1" width="27.109375" customWidth="1"/>
    <col min="2" max="2" width="30" customWidth="1"/>
    <col min="3" max="3" width="59.5546875" customWidth="1"/>
    <col min="5" max="5" width="7.5546875" customWidth="1"/>
    <col min="6" max="6" width="8.33203125" customWidth="1"/>
  </cols>
  <sheetData>
    <row r="1" spans="1:3" ht="18">
      <c r="A1" s="87" t="s">
        <v>48</v>
      </c>
      <c r="B1" s="88"/>
      <c r="C1" s="89"/>
    </row>
    <row r="2" spans="1:3">
      <c r="A2" s="56" t="s">
        <v>2</v>
      </c>
      <c r="B2" s="138" t="s">
        <v>49</v>
      </c>
      <c r="C2" s="99"/>
    </row>
    <row r="3" spans="1:3">
      <c r="A3" s="1" t="s">
        <v>4</v>
      </c>
      <c r="B3" s="136" t="s">
        <v>50</v>
      </c>
      <c r="C3" s="3" t="s">
        <v>51</v>
      </c>
    </row>
    <row r="4" spans="1:3">
      <c r="A4" s="4" t="s">
        <v>6</v>
      </c>
      <c r="B4" s="139" t="s">
        <v>52</v>
      </c>
      <c r="C4" s="3" t="s">
        <v>53</v>
      </c>
    </row>
    <row r="5" spans="1:3">
      <c r="A5" s="1" t="s">
        <v>9</v>
      </c>
      <c r="B5" s="140">
        <v>50472.44</v>
      </c>
      <c r="C5" s="3" t="s">
        <v>10</v>
      </c>
    </row>
    <row r="6" spans="1:3">
      <c r="A6" s="7" t="s">
        <v>11</v>
      </c>
      <c r="B6" s="8" t="s">
        <v>12</v>
      </c>
      <c r="C6" s="9" t="s">
        <v>13</v>
      </c>
    </row>
    <row r="7" spans="1:3">
      <c r="A7" s="7" t="s">
        <v>14</v>
      </c>
      <c r="B7" s="25">
        <v>43884</v>
      </c>
      <c r="C7" s="11" t="s">
        <v>54</v>
      </c>
    </row>
    <row r="8" spans="1:3">
      <c r="A8" s="7" t="s">
        <v>16</v>
      </c>
      <c r="B8" s="21">
        <v>48909</v>
      </c>
      <c r="C8" s="11" t="s">
        <v>55</v>
      </c>
    </row>
    <row r="9" spans="1:3">
      <c r="A9" s="7" t="s">
        <v>17</v>
      </c>
      <c r="B9" s="57">
        <f>B8+2000</f>
        <v>50909</v>
      </c>
      <c r="C9" s="11" t="s">
        <v>56</v>
      </c>
    </row>
    <row r="10" spans="1:3">
      <c r="A10" s="7" t="s">
        <v>19</v>
      </c>
      <c r="B10" s="48">
        <v>49725.1</v>
      </c>
      <c r="C10" s="58">
        <v>45288</v>
      </c>
    </row>
    <row r="11" spans="1:3" ht="15" thickBot="1">
      <c r="A11" s="50" t="s">
        <v>20</v>
      </c>
      <c r="B11" s="59">
        <f>B10+1400</f>
        <v>51125.1</v>
      </c>
      <c r="C11" s="44"/>
    </row>
    <row r="12" spans="1:3" ht="15" thickBot="1">
      <c r="A12" s="1"/>
      <c r="C12" s="3"/>
    </row>
    <row r="13" spans="1:3" ht="28.8">
      <c r="A13" s="52" t="s">
        <v>21</v>
      </c>
      <c r="B13" s="92" t="s">
        <v>13</v>
      </c>
      <c r="C13" s="93"/>
    </row>
    <row r="14" spans="1:3">
      <c r="A14" s="94" t="s">
        <v>22</v>
      </c>
      <c r="B14" s="38" t="s">
        <v>23</v>
      </c>
      <c r="C14" s="11" t="s">
        <v>28</v>
      </c>
    </row>
    <row r="15" spans="1:3">
      <c r="A15" s="95"/>
      <c r="B15" s="38" t="s">
        <v>25</v>
      </c>
      <c r="C15" s="11" t="s">
        <v>28</v>
      </c>
    </row>
    <row r="16" spans="1:3">
      <c r="A16" s="95"/>
      <c r="B16" s="53" t="s">
        <v>27</v>
      </c>
      <c r="C16" s="60" t="s">
        <v>57</v>
      </c>
    </row>
    <row r="17" spans="1:3">
      <c r="A17" s="95"/>
      <c r="B17" s="38" t="s">
        <v>29</v>
      </c>
      <c r="C17" s="11" t="s">
        <v>28</v>
      </c>
    </row>
    <row r="18" spans="1:3">
      <c r="A18" s="95"/>
      <c r="B18" s="38" t="s">
        <v>30</v>
      </c>
      <c r="C18" s="11" t="s">
        <v>28</v>
      </c>
    </row>
    <row r="19" spans="1:3">
      <c r="A19" s="95"/>
      <c r="B19" s="38" t="s">
        <v>31</v>
      </c>
      <c r="C19" s="61" t="s">
        <v>28</v>
      </c>
    </row>
    <row r="20" spans="1:3">
      <c r="A20" s="96"/>
      <c r="B20" s="8" t="s">
        <v>33</v>
      </c>
      <c r="C20" s="11" t="s">
        <v>58</v>
      </c>
    </row>
    <row r="21" spans="1:3">
      <c r="A21" s="97" t="s">
        <v>35</v>
      </c>
      <c r="B21" s="38" t="s">
        <v>36</v>
      </c>
      <c r="C21" s="11" t="s">
        <v>28</v>
      </c>
    </row>
    <row r="22" spans="1:3">
      <c r="A22" s="97"/>
      <c r="B22" s="38" t="s">
        <v>38</v>
      </c>
      <c r="C22" s="11" t="s">
        <v>28</v>
      </c>
    </row>
    <row r="23" spans="1:3" ht="15" thickBot="1">
      <c r="A23" s="100"/>
      <c r="B23" s="43" t="s">
        <v>40</v>
      </c>
      <c r="C23" s="44" t="s">
        <v>28</v>
      </c>
    </row>
    <row r="24" spans="1:3" ht="15" thickBot="1">
      <c r="A24" s="65" t="s">
        <v>41</v>
      </c>
      <c r="B24" s="66"/>
      <c r="C24" s="67" t="s">
        <v>42</v>
      </c>
    </row>
  </sheetData>
  <mergeCells count="5">
    <mergeCell ref="A1:C1"/>
    <mergeCell ref="B2:C2"/>
    <mergeCell ref="B13:C13"/>
    <mergeCell ref="A14:A20"/>
    <mergeCell ref="A21:A23"/>
  </mergeCells>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C24"/>
  <sheetViews>
    <sheetView zoomScale="80" zoomScaleNormal="80" workbookViewId="0">
      <selection activeCell="C25" sqref="C25:C26"/>
    </sheetView>
  </sheetViews>
  <sheetFormatPr baseColWidth="10" defaultColWidth="11" defaultRowHeight="14.4"/>
  <cols>
    <col min="1" max="1" width="27.109375" customWidth="1"/>
    <col min="2" max="2" width="30.109375" customWidth="1"/>
    <col min="3" max="3" width="59.5546875" customWidth="1"/>
  </cols>
  <sheetData>
    <row r="1" spans="1:3" ht="18">
      <c r="A1" s="87" t="s">
        <v>59</v>
      </c>
      <c r="B1" s="88"/>
      <c r="C1" s="89"/>
    </row>
    <row r="2" spans="1:3">
      <c r="A2" s="1" t="s">
        <v>2</v>
      </c>
      <c r="B2" s="141" t="s">
        <v>49</v>
      </c>
      <c r="C2" s="91"/>
    </row>
    <row r="3" spans="1:3">
      <c r="A3" s="1" t="s">
        <v>4</v>
      </c>
      <c r="B3" s="139" t="s">
        <v>50</v>
      </c>
      <c r="C3" s="20" t="s">
        <v>51</v>
      </c>
    </row>
    <row r="4" spans="1:3">
      <c r="A4" s="4" t="s">
        <v>6</v>
      </c>
      <c r="B4" s="139" t="s">
        <v>60</v>
      </c>
      <c r="C4" s="20" t="s">
        <v>53</v>
      </c>
    </row>
    <row r="5" spans="1:3">
      <c r="A5" s="1" t="s">
        <v>9</v>
      </c>
      <c r="B5" s="142">
        <v>50436.78</v>
      </c>
      <c r="C5" s="20" t="s">
        <v>10</v>
      </c>
    </row>
    <row r="6" spans="1:3">
      <c r="A6" s="7" t="s">
        <v>11</v>
      </c>
      <c r="B6" s="23" t="s">
        <v>12</v>
      </c>
      <c r="C6" s="24" t="s">
        <v>13</v>
      </c>
    </row>
    <row r="7" spans="1:3">
      <c r="A7" s="7" t="s">
        <v>14</v>
      </c>
      <c r="B7" s="46">
        <v>34984</v>
      </c>
      <c r="C7" s="26" t="s">
        <v>61</v>
      </c>
    </row>
    <row r="8" spans="1:3">
      <c r="A8" s="7" t="s">
        <v>16</v>
      </c>
      <c r="B8" s="21">
        <v>44037.38</v>
      </c>
      <c r="C8" s="27">
        <v>42011</v>
      </c>
    </row>
    <row r="9" spans="1:3">
      <c r="A9" s="7" t="s">
        <v>17</v>
      </c>
      <c r="B9" s="54">
        <v>50037.38</v>
      </c>
      <c r="C9" s="26" t="s">
        <v>18</v>
      </c>
    </row>
    <row r="10" spans="1:3">
      <c r="A10" s="7" t="s">
        <v>19</v>
      </c>
      <c r="B10" s="48">
        <v>49460.78</v>
      </c>
      <c r="C10" s="27">
        <v>45386</v>
      </c>
    </row>
    <row r="11" spans="1:3">
      <c r="A11" s="50" t="s">
        <v>20</v>
      </c>
      <c r="B11" s="55">
        <f>B10+1400</f>
        <v>50860.78</v>
      </c>
      <c r="C11" s="37"/>
    </row>
    <row r="12" spans="1:3">
      <c r="A12" s="1"/>
      <c r="B12" s="5"/>
      <c r="C12" s="20"/>
    </row>
    <row r="13" spans="1:3" ht="28.8">
      <c r="A13" s="52" t="s">
        <v>21</v>
      </c>
      <c r="B13" s="101" t="s">
        <v>13</v>
      </c>
      <c r="C13" s="102"/>
    </row>
    <row r="14" spans="1:3">
      <c r="A14" s="94" t="s">
        <v>22</v>
      </c>
      <c r="B14" s="34" t="s">
        <v>23</v>
      </c>
      <c r="C14" s="26" t="s">
        <v>28</v>
      </c>
    </row>
    <row r="15" spans="1:3">
      <c r="A15" s="95"/>
      <c r="B15" s="34" t="s">
        <v>25</v>
      </c>
      <c r="C15" s="26" t="s">
        <v>28</v>
      </c>
    </row>
    <row r="16" spans="1:3">
      <c r="A16" s="95"/>
      <c r="B16" s="34" t="s">
        <v>27</v>
      </c>
      <c r="C16" s="26" t="s">
        <v>62</v>
      </c>
    </row>
    <row r="17" spans="1:3">
      <c r="A17" s="95"/>
      <c r="B17" s="34" t="s">
        <v>29</v>
      </c>
      <c r="C17" s="26" t="s">
        <v>28</v>
      </c>
    </row>
    <row r="18" spans="1:3">
      <c r="A18" s="95"/>
      <c r="B18" s="34" t="s">
        <v>30</v>
      </c>
      <c r="C18" s="26" t="s">
        <v>28</v>
      </c>
    </row>
    <row r="19" spans="1:3">
      <c r="A19" s="95"/>
      <c r="B19" s="34" t="s">
        <v>31</v>
      </c>
      <c r="C19" s="26" t="s">
        <v>28</v>
      </c>
    </row>
    <row r="20" spans="1:3">
      <c r="A20" s="96"/>
      <c r="B20" s="23" t="s">
        <v>33</v>
      </c>
      <c r="C20" s="26" t="s">
        <v>63</v>
      </c>
    </row>
    <row r="21" spans="1:3">
      <c r="A21" s="97" t="s">
        <v>35</v>
      </c>
      <c r="B21" s="34" t="s">
        <v>36</v>
      </c>
      <c r="C21" s="26" t="s">
        <v>28</v>
      </c>
    </row>
    <row r="22" spans="1:3">
      <c r="A22" s="97"/>
      <c r="B22" s="34" t="s">
        <v>38</v>
      </c>
      <c r="C22" s="26" t="s">
        <v>28</v>
      </c>
    </row>
    <row r="23" spans="1:3">
      <c r="A23" s="97"/>
      <c r="B23" s="34" t="s">
        <v>40</v>
      </c>
      <c r="C23" s="26" t="s">
        <v>28</v>
      </c>
    </row>
    <row r="24" spans="1:3">
      <c r="A24" s="42" t="s">
        <v>41</v>
      </c>
      <c r="B24" s="36"/>
      <c r="C24" s="37" t="s">
        <v>42</v>
      </c>
    </row>
  </sheetData>
  <mergeCells count="5">
    <mergeCell ref="A1:C1"/>
    <mergeCell ref="B2:C2"/>
    <mergeCell ref="B13:C13"/>
    <mergeCell ref="A14:A20"/>
    <mergeCell ref="A21:A2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C23"/>
  <sheetViews>
    <sheetView zoomScale="80" zoomScaleNormal="80" workbookViewId="0">
      <selection sqref="A1:C11"/>
    </sheetView>
  </sheetViews>
  <sheetFormatPr baseColWidth="10" defaultColWidth="11" defaultRowHeight="14.4"/>
  <cols>
    <col min="1" max="1" width="27.109375" customWidth="1"/>
    <col min="2" max="2" width="27.5546875" customWidth="1"/>
    <col min="3" max="3" width="71.44140625" customWidth="1"/>
    <col min="5" max="5" width="13.109375" customWidth="1"/>
  </cols>
  <sheetData>
    <row r="1" spans="1:3" ht="18">
      <c r="A1" s="87" t="s">
        <v>64</v>
      </c>
      <c r="B1" s="88"/>
      <c r="C1" s="89"/>
    </row>
    <row r="2" spans="1:3">
      <c r="A2" s="1" t="s">
        <v>2</v>
      </c>
      <c r="B2" s="136" t="s">
        <v>65</v>
      </c>
      <c r="C2" s="3"/>
    </row>
    <row r="3" spans="1:3">
      <c r="A3" s="1" t="s">
        <v>4</v>
      </c>
      <c r="B3" s="136" t="s">
        <v>66</v>
      </c>
      <c r="C3" s="3" t="s">
        <v>67</v>
      </c>
    </row>
    <row r="4" spans="1:3">
      <c r="A4" s="4" t="s">
        <v>6</v>
      </c>
      <c r="B4" s="136" t="s">
        <v>68</v>
      </c>
      <c r="C4" s="3" t="s">
        <v>69</v>
      </c>
    </row>
    <row r="5" spans="1:3">
      <c r="A5" s="1" t="s">
        <v>9</v>
      </c>
      <c r="B5" s="143">
        <v>77020.39</v>
      </c>
      <c r="C5" s="3" t="s">
        <v>10</v>
      </c>
    </row>
    <row r="6" spans="1:3">
      <c r="A6" s="7" t="s">
        <v>11</v>
      </c>
      <c r="B6" s="8" t="s">
        <v>12</v>
      </c>
      <c r="C6" s="9" t="s">
        <v>13</v>
      </c>
    </row>
    <row r="7" spans="1:3">
      <c r="A7" s="7" t="s">
        <v>14</v>
      </c>
      <c r="B7" s="46">
        <v>57888</v>
      </c>
      <c r="C7" s="11" t="s">
        <v>70</v>
      </c>
    </row>
    <row r="8" spans="1:3">
      <c r="A8" s="7" t="s">
        <v>16</v>
      </c>
      <c r="B8" s="47">
        <v>76730</v>
      </c>
      <c r="C8" s="16" t="s">
        <v>71</v>
      </c>
    </row>
    <row r="9" spans="1:3" ht="29.25" customHeight="1">
      <c r="A9" s="13" t="s">
        <v>17</v>
      </c>
      <c r="B9" s="79">
        <f>B5</f>
        <v>77020.39</v>
      </c>
      <c r="C9" s="18" t="s">
        <v>72</v>
      </c>
    </row>
    <row r="10" spans="1:3">
      <c r="A10" s="7" t="s">
        <v>19</v>
      </c>
      <c r="B10" s="48">
        <v>76912.72</v>
      </c>
      <c r="C10" s="49">
        <v>41009</v>
      </c>
    </row>
    <row r="11" spans="1:3">
      <c r="A11" s="50" t="s">
        <v>20</v>
      </c>
      <c r="B11" s="51">
        <v>77020.39</v>
      </c>
      <c r="C11" s="44"/>
    </row>
    <row r="12" spans="1:3">
      <c r="A12" s="1"/>
      <c r="C12" s="3"/>
    </row>
    <row r="13" spans="1:3" ht="28.8">
      <c r="A13" s="52" t="s">
        <v>21</v>
      </c>
      <c r="B13" s="92" t="s">
        <v>13</v>
      </c>
      <c r="C13" s="93"/>
    </row>
    <row r="14" spans="1:3" ht="28.8">
      <c r="A14" s="97" t="s">
        <v>22</v>
      </c>
      <c r="B14" s="53" t="s">
        <v>23</v>
      </c>
      <c r="C14" s="18" t="s">
        <v>73</v>
      </c>
    </row>
    <row r="15" spans="1:3">
      <c r="A15" s="97"/>
      <c r="B15" s="38" t="s">
        <v>25</v>
      </c>
      <c r="C15" s="11" t="s">
        <v>74</v>
      </c>
    </row>
    <row r="16" spans="1:3" ht="30.75" customHeight="1">
      <c r="A16" s="97"/>
      <c r="B16" s="53" t="s">
        <v>27</v>
      </c>
      <c r="C16" s="18" t="s">
        <v>75</v>
      </c>
    </row>
    <row r="17" spans="1:3" ht="30" customHeight="1">
      <c r="A17" s="97"/>
      <c r="B17" s="53" t="s">
        <v>29</v>
      </c>
      <c r="C17" s="18" t="s">
        <v>76</v>
      </c>
    </row>
    <row r="18" spans="1:3">
      <c r="A18" s="97"/>
      <c r="B18" s="38" t="s">
        <v>30</v>
      </c>
      <c r="C18" s="11" t="s">
        <v>28</v>
      </c>
    </row>
    <row r="19" spans="1:3">
      <c r="A19" s="97"/>
      <c r="B19" s="38" t="s">
        <v>31</v>
      </c>
      <c r="C19" s="11" t="s">
        <v>28</v>
      </c>
    </row>
    <row r="20" spans="1:3">
      <c r="A20" s="97" t="s">
        <v>35</v>
      </c>
      <c r="B20" s="38" t="s">
        <v>36</v>
      </c>
      <c r="C20" s="11" t="s">
        <v>77</v>
      </c>
    </row>
    <row r="21" spans="1:3" ht="29.25" customHeight="1">
      <c r="A21" s="97"/>
      <c r="B21" s="53" t="s">
        <v>38</v>
      </c>
      <c r="C21" s="30" t="s">
        <v>78</v>
      </c>
    </row>
    <row r="22" spans="1:3">
      <c r="A22" s="97"/>
      <c r="B22" s="38" t="s">
        <v>40</v>
      </c>
      <c r="C22" s="11" t="s">
        <v>77</v>
      </c>
    </row>
    <row r="23" spans="1:3" ht="30" customHeight="1">
      <c r="A23" s="42" t="s">
        <v>41</v>
      </c>
      <c r="B23" s="43"/>
      <c r="C23" s="19" t="s">
        <v>79</v>
      </c>
    </row>
  </sheetData>
  <mergeCells count="4">
    <mergeCell ref="A1:C1"/>
    <mergeCell ref="B13:C13"/>
    <mergeCell ref="A14:A19"/>
    <mergeCell ref="A20:A22"/>
  </mergeCells>
  <pageMargins left="0.7" right="0.7" top="0.75" bottom="0.75" header="0.3" footer="0.3"/>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C23"/>
  <sheetViews>
    <sheetView zoomScale="80" zoomScaleNormal="80" workbookViewId="0">
      <selection sqref="A1:C23"/>
    </sheetView>
  </sheetViews>
  <sheetFormatPr baseColWidth="10" defaultColWidth="11" defaultRowHeight="14.4"/>
  <cols>
    <col min="1" max="1" width="27.109375" customWidth="1"/>
    <col min="2" max="2" width="30.5546875" customWidth="1"/>
    <col min="3" max="3" width="65.6640625" customWidth="1"/>
    <col min="5" max="5" width="13" customWidth="1"/>
  </cols>
  <sheetData>
    <row r="1" spans="1:3" ht="18">
      <c r="A1" s="103" t="s">
        <v>80</v>
      </c>
      <c r="B1" s="104"/>
      <c r="C1" s="105"/>
    </row>
    <row r="2" spans="1:3">
      <c r="A2" s="4" t="s">
        <v>2</v>
      </c>
      <c r="B2" s="139" t="s">
        <v>81</v>
      </c>
      <c r="C2" s="20"/>
    </row>
    <row r="3" spans="1:3">
      <c r="A3" s="4" t="s">
        <v>4</v>
      </c>
      <c r="B3" s="139" t="s">
        <v>50</v>
      </c>
      <c r="C3" s="20" t="s">
        <v>82</v>
      </c>
    </row>
    <row r="4" spans="1:3">
      <c r="A4" s="4" t="s">
        <v>6</v>
      </c>
      <c r="B4" s="139" t="s">
        <v>83</v>
      </c>
      <c r="C4" s="20" t="s">
        <v>69</v>
      </c>
    </row>
    <row r="5" spans="1:3">
      <c r="A5" s="4" t="s">
        <v>9</v>
      </c>
      <c r="B5" s="45">
        <v>39946.089999999997</v>
      </c>
      <c r="C5" s="20" t="s">
        <v>84</v>
      </c>
    </row>
    <row r="6" spans="1:3">
      <c r="A6" s="22" t="s">
        <v>11</v>
      </c>
      <c r="B6" s="23" t="s">
        <v>12</v>
      </c>
      <c r="C6" s="24" t="s">
        <v>13</v>
      </c>
    </row>
    <row r="7" spans="1:3">
      <c r="A7" s="22" t="s">
        <v>14</v>
      </c>
      <c r="B7" s="25">
        <v>39927.18</v>
      </c>
      <c r="C7" s="26" t="s">
        <v>85</v>
      </c>
    </row>
    <row r="8" spans="1:3">
      <c r="A8" s="22" t="s">
        <v>16</v>
      </c>
      <c r="B8" s="25">
        <v>39927.18</v>
      </c>
      <c r="C8" s="26" t="s">
        <v>86</v>
      </c>
    </row>
    <row r="9" spans="1:3" ht="28.8">
      <c r="A9" s="28" t="s">
        <v>17</v>
      </c>
      <c r="B9" s="68">
        <v>39946.089999999997</v>
      </c>
      <c r="C9" s="69" t="s">
        <v>87</v>
      </c>
    </row>
    <row r="10" spans="1:3">
      <c r="A10" s="22" t="s">
        <v>19</v>
      </c>
      <c r="B10" s="70">
        <v>39944.089999999997</v>
      </c>
      <c r="C10" s="71">
        <v>41186</v>
      </c>
    </row>
    <row r="11" spans="1:3">
      <c r="A11" s="22" t="s">
        <v>20</v>
      </c>
      <c r="B11" s="70">
        <v>39946.089999999997</v>
      </c>
      <c r="C11" s="72"/>
    </row>
    <row r="12" spans="1:3">
      <c r="A12" s="4"/>
      <c r="B12" s="144"/>
      <c r="C12" s="73"/>
    </row>
    <row r="13" spans="1:3" ht="28.8">
      <c r="A13" s="32" t="s">
        <v>21</v>
      </c>
      <c r="B13" s="106" t="s">
        <v>13</v>
      </c>
      <c r="C13" s="107"/>
    </row>
    <row r="14" spans="1:3" ht="28.8">
      <c r="A14" s="108" t="s">
        <v>22</v>
      </c>
      <c r="B14" s="74" t="s">
        <v>23</v>
      </c>
      <c r="C14" s="69" t="s">
        <v>88</v>
      </c>
    </row>
    <row r="15" spans="1:3">
      <c r="A15" s="108"/>
      <c r="B15" s="75" t="s">
        <v>25</v>
      </c>
      <c r="C15" s="72" t="s">
        <v>89</v>
      </c>
    </row>
    <row r="16" spans="1:3">
      <c r="A16" s="108"/>
      <c r="B16" s="74" t="s">
        <v>27</v>
      </c>
      <c r="C16" s="72" t="s">
        <v>90</v>
      </c>
    </row>
    <row r="17" spans="1:3">
      <c r="A17" s="108"/>
      <c r="B17" s="74" t="s">
        <v>29</v>
      </c>
      <c r="C17" s="72" t="s">
        <v>90</v>
      </c>
    </row>
    <row r="18" spans="1:3">
      <c r="A18" s="108"/>
      <c r="B18" s="75" t="s">
        <v>30</v>
      </c>
      <c r="C18" s="72" t="s">
        <v>90</v>
      </c>
    </row>
    <row r="19" spans="1:3">
      <c r="A19" s="108"/>
      <c r="B19" s="75" t="s">
        <v>31</v>
      </c>
      <c r="C19" s="72" t="s">
        <v>91</v>
      </c>
    </row>
    <row r="20" spans="1:3">
      <c r="A20" s="108" t="s">
        <v>35</v>
      </c>
      <c r="B20" s="75" t="s">
        <v>36</v>
      </c>
      <c r="C20" s="72" t="s">
        <v>89</v>
      </c>
    </row>
    <row r="21" spans="1:3">
      <c r="A21" s="108"/>
      <c r="B21" s="75" t="s">
        <v>38</v>
      </c>
      <c r="C21" s="72" t="s">
        <v>90</v>
      </c>
    </row>
    <row r="22" spans="1:3">
      <c r="A22" s="108"/>
      <c r="B22" s="75" t="s">
        <v>40</v>
      </c>
      <c r="C22" s="72" t="s">
        <v>90</v>
      </c>
    </row>
    <row r="23" spans="1:3">
      <c r="A23" s="35" t="s">
        <v>41</v>
      </c>
      <c r="B23" s="76"/>
      <c r="C23" s="77" t="s">
        <v>92</v>
      </c>
    </row>
  </sheetData>
  <mergeCells count="4">
    <mergeCell ref="A1:C1"/>
    <mergeCell ref="B13:C13"/>
    <mergeCell ref="A14:A19"/>
    <mergeCell ref="A20:A2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C23"/>
  <sheetViews>
    <sheetView zoomScale="80" zoomScaleNormal="80" workbookViewId="0">
      <selection sqref="A1:C23"/>
    </sheetView>
  </sheetViews>
  <sheetFormatPr baseColWidth="10" defaultColWidth="11" defaultRowHeight="14.4"/>
  <cols>
    <col min="1" max="1" width="27.109375" customWidth="1"/>
    <col min="2" max="2" width="27.5546875" customWidth="1"/>
    <col min="3" max="3" width="65.6640625" customWidth="1"/>
    <col min="6" max="6" width="12.33203125" customWidth="1"/>
  </cols>
  <sheetData>
    <row r="1" spans="1:3" ht="18">
      <c r="A1" s="103" t="s">
        <v>93</v>
      </c>
      <c r="B1" s="104"/>
      <c r="C1" s="105"/>
    </row>
    <row r="2" spans="1:3">
      <c r="A2" s="4" t="s">
        <v>2</v>
      </c>
      <c r="B2" s="141" t="s">
        <v>94</v>
      </c>
      <c r="C2" s="91"/>
    </row>
    <row r="3" spans="1:3">
      <c r="A3" s="4" t="s">
        <v>4</v>
      </c>
      <c r="B3" s="139" t="s">
        <v>50</v>
      </c>
      <c r="C3" s="20" t="s">
        <v>95</v>
      </c>
    </row>
    <row r="4" spans="1:3">
      <c r="A4" s="4" t="s">
        <v>6</v>
      </c>
      <c r="B4" s="139" t="s">
        <v>96</v>
      </c>
      <c r="C4" s="20" t="s">
        <v>97</v>
      </c>
    </row>
    <row r="5" spans="1:3">
      <c r="A5" s="4" t="s">
        <v>9</v>
      </c>
      <c r="B5" s="80">
        <v>37448.25</v>
      </c>
      <c r="C5" s="20" t="s">
        <v>10</v>
      </c>
    </row>
    <row r="6" spans="1:3">
      <c r="A6" s="22" t="s">
        <v>11</v>
      </c>
      <c r="B6" s="23" t="s">
        <v>12</v>
      </c>
      <c r="C6" s="24" t="s">
        <v>13</v>
      </c>
    </row>
    <row r="7" spans="1:3">
      <c r="A7" s="22" t="s">
        <v>14</v>
      </c>
      <c r="B7" s="25">
        <v>36868.31</v>
      </c>
      <c r="C7" s="26" t="s">
        <v>98</v>
      </c>
    </row>
    <row r="8" spans="1:3">
      <c r="A8" s="22" t="s">
        <v>16</v>
      </c>
      <c r="B8" s="39">
        <v>37113.72</v>
      </c>
      <c r="C8" s="26" t="s">
        <v>99</v>
      </c>
    </row>
    <row r="9" spans="1:3">
      <c r="A9" s="28" t="s">
        <v>17</v>
      </c>
      <c r="B9" s="40">
        <f>B8+2000</f>
        <v>39113.72</v>
      </c>
      <c r="C9" s="30" t="s">
        <v>18</v>
      </c>
    </row>
    <row r="10" spans="1:3">
      <c r="A10" s="22" t="s">
        <v>19</v>
      </c>
      <c r="B10" s="21">
        <v>37113.72</v>
      </c>
      <c r="C10" s="27">
        <v>43048</v>
      </c>
    </row>
    <row r="11" spans="1:3">
      <c r="A11" s="22" t="s">
        <v>20</v>
      </c>
      <c r="B11" s="25">
        <f>B10+1200</f>
        <v>38313.72</v>
      </c>
      <c r="C11" s="26"/>
    </row>
    <row r="12" spans="1:3">
      <c r="A12" s="4"/>
      <c r="B12" s="139"/>
      <c r="C12" s="20"/>
    </row>
    <row r="13" spans="1:3" ht="28.8">
      <c r="A13" s="32" t="s">
        <v>21</v>
      </c>
      <c r="B13" s="109" t="s">
        <v>13</v>
      </c>
      <c r="C13" s="110"/>
    </row>
    <row r="14" spans="1:3" ht="30" customHeight="1">
      <c r="A14" s="108" t="s">
        <v>22</v>
      </c>
      <c r="B14" s="33" t="s">
        <v>23</v>
      </c>
      <c r="C14" s="30" t="s">
        <v>100</v>
      </c>
    </row>
    <row r="15" spans="1:3">
      <c r="A15" s="108"/>
      <c r="B15" s="34" t="s">
        <v>25</v>
      </c>
      <c r="C15" s="26" t="s">
        <v>101</v>
      </c>
    </row>
    <row r="16" spans="1:3">
      <c r="A16" s="108"/>
      <c r="B16" s="33" t="s">
        <v>27</v>
      </c>
      <c r="C16" s="26" t="s">
        <v>102</v>
      </c>
    </row>
    <row r="17" spans="1:3">
      <c r="A17" s="108"/>
      <c r="B17" s="33" t="s">
        <v>29</v>
      </c>
      <c r="C17" s="26" t="s">
        <v>57</v>
      </c>
    </row>
    <row r="18" spans="1:3">
      <c r="A18" s="108"/>
      <c r="B18" s="34" t="s">
        <v>30</v>
      </c>
      <c r="C18" s="26" t="s">
        <v>28</v>
      </c>
    </row>
    <row r="19" spans="1:3">
      <c r="A19" s="108"/>
      <c r="B19" s="34" t="s">
        <v>31</v>
      </c>
      <c r="C19" s="26" t="s">
        <v>28</v>
      </c>
    </row>
    <row r="20" spans="1:3">
      <c r="A20" s="108" t="s">
        <v>35</v>
      </c>
      <c r="B20" s="34" t="s">
        <v>36</v>
      </c>
      <c r="C20" s="26" t="s">
        <v>28</v>
      </c>
    </row>
    <row r="21" spans="1:3" ht="14.25" customHeight="1">
      <c r="A21" s="108"/>
      <c r="B21" s="33" t="s">
        <v>38</v>
      </c>
      <c r="C21" s="30" t="s">
        <v>103</v>
      </c>
    </row>
    <row r="22" spans="1:3" ht="15.75" customHeight="1">
      <c r="A22" s="108"/>
      <c r="B22" s="33" t="s">
        <v>40</v>
      </c>
      <c r="C22" s="41" t="s">
        <v>28</v>
      </c>
    </row>
    <row r="23" spans="1:3">
      <c r="A23" s="42" t="s">
        <v>41</v>
      </c>
      <c r="B23" s="43"/>
      <c r="C23" s="44" t="s">
        <v>28</v>
      </c>
    </row>
  </sheetData>
  <mergeCells count="5">
    <mergeCell ref="A1:C1"/>
    <mergeCell ref="B2:C2"/>
    <mergeCell ref="B13:C13"/>
    <mergeCell ref="A14:A19"/>
    <mergeCell ref="A20:A2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C25"/>
  <sheetViews>
    <sheetView zoomScale="80" zoomScaleNormal="80" workbookViewId="0">
      <selection sqref="A1:C24"/>
    </sheetView>
  </sheetViews>
  <sheetFormatPr baseColWidth="10" defaultColWidth="11" defaultRowHeight="14.4"/>
  <cols>
    <col min="1" max="1" width="27.109375" customWidth="1"/>
    <col min="2" max="2" width="27.5546875" customWidth="1"/>
    <col min="3" max="3" width="65.6640625" customWidth="1"/>
  </cols>
  <sheetData>
    <row r="1" spans="1:3" ht="18">
      <c r="A1" s="87" t="s">
        <v>104</v>
      </c>
      <c r="B1" s="88"/>
      <c r="C1" s="89"/>
    </row>
    <row r="2" spans="1:3">
      <c r="A2" s="4" t="s">
        <v>2</v>
      </c>
      <c r="B2" s="139" t="s">
        <v>105</v>
      </c>
      <c r="C2" s="20"/>
    </row>
    <row r="3" spans="1:3">
      <c r="A3" s="4" t="s">
        <v>4</v>
      </c>
      <c r="B3" s="139" t="s">
        <v>50</v>
      </c>
      <c r="C3" s="20" t="s">
        <v>95</v>
      </c>
    </row>
    <row r="4" spans="1:3">
      <c r="A4" s="4" t="s">
        <v>6</v>
      </c>
      <c r="B4" s="139" t="s">
        <v>106</v>
      </c>
      <c r="C4" s="20" t="s">
        <v>97</v>
      </c>
    </row>
    <row r="5" spans="1:3">
      <c r="A5" s="4" t="s">
        <v>9</v>
      </c>
      <c r="B5" s="80">
        <v>59656.21</v>
      </c>
      <c r="C5" s="20" t="s">
        <v>10</v>
      </c>
    </row>
    <row r="6" spans="1:3">
      <c r="A6" s="22" t="s">
        <v>11</v>
      </c>
      <c r="B6" s="23" t="s">
        <v>12</v>
      </c>
      <c r="C6" s="24" t="s">
        <v>13</v>
      </c>
    </row>
    <row r="7" spans="1:3">
      <c r="A7" s="22" t="s">
        <v>14</v>
      </c>
      <c r="B7" s="25">
        <v>49276.81</v>
      </c>
      <c r="C7" s="26" t="s">
        <v>107</v>
      </c>
    </row>
    <row r="8" spans="1:3">
      <c r="A8" s="22" t="s">
        <v>16</v>
      </c>
      <c r="B8" s="21">
        <v>55559.17</v>
      </c>
      <c r="C8" s="27">
        <v>42800</v>
      </c>
    </row>
    <row r="9" spans="1:3">
      <c r="A9" s="28" t="s">
        <v>17</v>
      </c>
      <c r="B9" s="29" t="s">
        <v>108</v>
      </c>
      <c r="C9" s="30" t="s">
        <v>109</v>
      </c>
    </row>
    <row r="10" spans="1:3">
      <c r="A10" s="22" t="s">
        <v>19</v>
      </c>
      <c r="B10" s="21">
        <v>59597.09</v>
      </c>
      <c r="C10" s="31">
        <v>45429</v>
      </c>
    </row>
    <row r="11" spans="1:3">
      <c r="A11" s="22" t="s">
        <v>20</v>
      </c>
      <c r="B11" s="25">
        <f>B10+1400</f>
        <v>60997.09</v>
      </c>
      <c r="C11" s="26"/>
    </row>
    <row r="12" spans="1:3">
      <c r="A12" s="4"/>
      <c r="B12" s="139"/>
      <c r="C12" s="20"/>
    </row>
    <row r="13" spans="1:3" ht="28.8">
      <c r="A13" s="32" t="s">
        <v>21</v>
      </c>
      <c r="B13" s="109" t="s">
        <v>13</v>
      </c>
      <c r="C13" s="110"/>
    </row>
    <row r="14" spans="1:3">
      <c r="A14" s="111" t="s">
        <v>22</v>
      </c>
      <c r="B14" s="33" t="s">
        <v>23</v>
      </c>
      <c r="C14" s="30" t="s">
        <v>110</v>
      </c>
    </row>
    <row r="15" spans="1:3">
      <c r="A15" s="112"/>
      <c r="B15" s="34" t="s">
        <v>25</v>
      </c>
      <c r="C15" s="26" t="s">
        <v>57</v>
      </c>
    </row>
    <row r="16" spans="1:3">
      <c r="A16" s="112"/>
      <c r="B16" s="33" t="s">
        <v>27</v>
      </c>
      <c r="C16" s="26" t="s">
        <v>111</v>
      </c>
    </row>
    <row r="17" spans="1:3">
      <c r="A17" s="112"/>
      <c r="B17" s="33" t="s">
        <v>29</v>
      </c>
      <c r="C17" s="26" t="s">
        <v>57</v>
      </c>
    </row>
    <row r="18" spans="1:3">
      <c r="A18" s="112"/>
      <c r="B18" s="34" t="s">
        <v>30</v>
      </c>
      <c r="C18" s="26" t="s">
        <v>28</v>
      </c>
    </row>
    <row r="19" spans="1:3">
      <c r="A19" s="112"/>
      <c r="B19" s="34" t="s">
        <v>31</v>
      </c>
      <c r="C19" s="26" t="s">
        <v>28</v>
      </c>
    </row>
    <row r="20" spans="1:3">
      <c r="A20" s="113"/>
      <c r="B20" s="34" t="s">
        <v>33</v>
      </c>
      <c r="C20" s="26" t="s">
        <v>112</v>
      </c>
    </row>
    <row r="21" spans="1:3">
      <c r="A21" s="108" t="s">
        <v>35</v>
      </c>
      <c r="B21" s="34" t="s">
        <v>36</v>
      </c>
      <c r="C21" s="26" t="s">
        <v>28</v>
      </c>
    </row>
    <row r="22" spans="1:3" ht="30" customHeight="1">
      <c r="A22" s="108"/>
      <c r="B22" s="34" t="s">
        <v>38</v>
      </c>
      <c r="C22" s="30" t="s">
        <v>113</v>
      </c>
    </row>
    <row r="23" spans="1:3">
      <c r="A23" s="108"/>
      <c r="B23" s="34" t="s">
        <v>40</v>
      </c>
      <c r="C23" s="26" t="s">
        <v>114</v>
      </c>
    </row>
    <row r="24" spans="1:3">
      <c r="A24" s="35" t="s">
        <v>41</v>
      </c>
      <c r="B24" s="36"/>
      <c r="C24" s="37" t="s">
        <v>28</v>
      </c>
    </row>
    <row r="25" spans="1:3">
      <c r="A25" s="6"/>
    </row>
  </sheetData>
  <mergeCells count="4">
    <mergeCell ref="A1:C1"/>
    <mergeCell ref="B13:C13"/>
    <mergeCell ref="A14:A20"/>
    <mergeCell ref="A21:A23"/>
  </mergeCells>
  <pageMargins left="0.7" right="0.7" top="0.75" bottom="0.75" header="0.3" footer="0.3"/>
  <pageSetup paperSize="9"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000"/>
  </sheetPr>
  <dimension ref="A1:C78"/>
  <sheetViews>
    <sheetView zoomScale="80" zoomScaleNormal="80" workbookViewId="0">
      <selection activeCell="H17" sqref="H17:H18"/>
    </sheetView>
  </sheetViews>
  <sheetFormatPr baseColWidth="10" defaultColWidth="11" defaultRowHeight="14.4"/>
  <cols>
    <col min="1" max="1" width="27.109375" customWidth="1"/>
    <col min="2" max="2" width="27.5546875" customWidth="1"/>
    <col min="3" max="3" width="65.6640625" customWidth="1"/>
  </cols>
  <sheetData>
    <row r="1" spans="1:3" ht="18">
      <c r="A1" s="87" t="s">
        <v>115</v>
      </c>
      <c r="B1" s="88"/>
      <c r="C1" s="89"/>
    </row>
    <row r="2" spans="1:3">
      <c r="A2" s="83" t="s">
        <v>2</v>
      </c>
      <c r="B2" s="82" t="s">
        <v>116</v>
      </c>
      <c r="C2" s="84"/>
    </row>
    <row r="3" spans="1:3">
      <c r="A3" s="1" t="s">
        <v>4</v>
      </c>
      <c r="B3" s="136" t="s">
        <v>50</v>
      </c>
      <c r="C3" s="3" t="s">
        <v>82</v>
      </c>
    </row>
    <row r="4" spans="1:3">
      <c r="A4" s="4" t="s">
        <v>6</v>
      </c>
      <c r="B4" s="139" t="s">
        <v>117</v>
      </c>
      <c r="C4" s="3" t="s">
        <v>97</v>
      </c>
    </row>
    <row r="5" spans="1:3">
      <c r="A5" s="1" t="s">
        <v>9</v>
      </c>
      <c r="B5" s="81"/>
      <c r="C5" s="3"/>
    </row>
    <row r="6" spans="1:3">
      <c r="A6" s="7" t="s">
        <v>11</v>
      </c>
      <c r="B6" s="8" t="s">
        <v>12</v>
      </c>
      <c r="C6" s="9" t="s">
        <v>13</v>
      </c>
    </row>
    <row r="7" spans="1:3">
      <c r="A7" s="7" t="s">
        <v>14</v>
      </c>
      <c r="B7" s="10"/>
      <c r="C7" s="11"/>
    </row>
    <row r="8" spans="1:3">
      <c r="A8" s="7" t="s">
        <v>16</v>
      </c>
      <c r="B8" s="12"/>
      <c r="C8" s="11"/>
    </row>
    <row r="9" spans="1:3">
      <c r="A9" s="13" t="s">
        <v>17</v>
      </c>
      <c r="B9" s="14"/>
      <c r="C9" s="15"/>
    </row>
    <row r="10" spans="1:3">
      <c r="A10" s="7" t="s">
        <v>19</v>
      </c>
      <c r="B10" s="12"/>
      <c r="C10" s="16"/>
    </row>
    <row r="11" spans="1:3">
      <c r="A11" s="7" t="s">
        <v>20</v>
      </c>
      <c r="B11" s="10"/>
      <c r="C11" s="11"/>
    </row>
    <row r="12" spans="1:3">
      <c r="A12" s="1"/>
      <c r="B12" s="136"/>
      <c r="C12" s="3"/>
    </row>
    <row r="13" spans="1:3">
      <c r="A13" s="17" t="s">
        <v>118</v>
      </c>
      <c r="B13" s="114" t="s">
        <v>13</v>
      </c>
      <c r="C13" s="115"/>
    </row>
    <row r="14" spans="1:3">
      <c r="A14" s="97" t="s">
        <v>119</v>
      </c>
      <c r="B14" s="122" t="s">
        <v>120</v>
      </c>
      <c r="C14" s="123"/>
    </row>
    <row r="15" spans="1:3">
      <c r="A15" s="97"/>
      <c r="B15" s="122"/>
      <c r="C15" s="123"/>
    </row>
    <row r="16" spans="1:3">
      <c r="A16" s="97"/>
      <c r="B16" s="122"/>
      <c r="C16" s="123"/>
    </row>
    <row r="17" spans="1:3">
      <c r="A17" s="97"/>
      <c r="B17" s="122"/>
      <c r="C17" s="123"/>
    </row>
    <row r="18" spans="1:3">
      <c r="A18" s="97"/>
      <c r="B18" s="122"/>
      <c r="C18" s="123"/>
    </row>
    <row r="19" spans="1:3" ht="15" thickBot="1">
      <c r="A19" s="100"/>
      <c r="B19" s="124"/>
      <c r="C19" s="125"/>
    </row>
    <row r="20" spans="1:3" ht="15" thickBot="1"/>
    <row r="21" spans="1:3" ht="18">
      <c r="A21" s="87" t="s">
        <v>121</v>
      </c>
      <c r="B21" s="88"/>
      <c r="C21" s="89"/>
    </row>
    <row r="22" spans="1:3">
      <c r="A22" s="1" t="s">
        <v>2</v>
      </c>
      <c r="B22" s="85" t="s">
        <v>122</v>
      </c>
      <c r="C22" s="2"/>
    </row>
    <row r="23" spans="1:3">
      <c r="A23" s="1" t="s">
        <v>4</v>
      </c>
      <c r="B23" t="s">
        <v>66</v>
      </c>
      <c r="C23" s="3" t="s">
        <v>67</v>
      </c>
    </row>
    <row r="24" spans="1:3">
      <c r="A24" s="4" t="s">
        <v>6</v>
      </c>
      <c r="B24" t="s">
        <v>123</v>
      </c>
      <c r="C24" s="3" t="s">
        <v>69</v>
      </c>
    </row>
    <row r="25" spans="1:3">
      <c r="A25" s="1" t="s">
        <v>9</v>
      </c>
      <c r="B25" s="81">
        <v>73068.02</v>
      </c>
      <c r="C25" s="3"/>
    </row>
    <row r="26" spans="1:3">
      <c r="A26" s="7" t="s">
        <v>11</v>
      </c>
      <c r="B26" s="8" t="s">
        <v>12</v>
      </c>
      <c r="C26" s="9" t="s">
        <v>13</v>
      </c>
    </row>
    <row r="27" spans="1:3">
      <c r="A27" s="7" t="s">
        <v>14</v>
      </c>
      <c r="B27" s="10"/>
      <c r="C27" s="11"/>
    </row>
    <row r="28" spans="1:3">
      <c r="A28" s="7" t="s">
        <v>16</v>
      </c>
      <c r="B28" s="12"/>
      <c r="C28" s="11"/>
    </row>
    <row r="29" spans="1:3">
      <c r="A29" s="13" t="s">
        <v>17</v>
      </c>
      <c r="B29" s="14"/>
      <c r="C29" s="15"/>
    </row>
    <row r="30" spans="1:3">
      <c r="A30" s="7" t="s">
        <v>19</v>
      </c>
      <c r="B30" s="12"/>
      <c r="C30" s="16"/>
    </row>
    <row r="31" spans="1:3">
      <c r="A31" s="7" t="s">
        <v>20</v>
      </c>
      <c r="B31" s="10"/>
      <c r="C31" s="11"/>
    </row>
    <row r="32" spans="1:3">
      <c r="A32" s="1"/>
      <c r="C32" s="3"/>
    </row>
    <row r="33" spans="1:3">
      <c r="A33" s="17" t="s">
        <v>118</v>
      </c>
      <c r="B33" s="114" t="s">
        <v>13</v>
      </c>
      <c r="C33" s="115"/>
    </row>
    <row r="34" spans="1:3">
      <c r="A34" s="97" t="s">
        <v>119</v>
      </c>
      <c r="B34" s="126" t="s">
        <v>124</v>
      </c>
      <c r="C34" s="127"/>
    </row>
    <row r="35" spans="1:3">
      <c r="A35" s="97"/>
      <c r="B35" s="126"/>
      <c r="C35" s="127"/>
    </row>
    <row r="36" spans="1:3">
      <c r="A36" s="97"/>
      <c r="B36" s="126"/>
      <c r="C36" s="127"/>
    </row>
    <row r="37" spans="1:3">
      <c r="A37" s="97"/>
      <c r="B37" s="126"/>
      <c r="C37" s="127"/>
    </row>
    <row r="38" spans="1:3">
      <c r="A38" s="100"/>
      <c r="B38" s="128"/>
      <c r="C38" s="129"/>
    </row>
    <row r="39" spans="1:3">
      <c r="A39" s="1"/>
      <c r="C39" s="3"/>
    </row>
    <row r="40" spans="1:3" ht="18">
      <c r="A40" s="87" t="s">
        <v>125</v>
      </c>
      <c r="B40" s="88"/>
      <c r="C40" s="89"/>
    </row>
    <row r="41" spans="1:3">
      <c r="A41" s="1"/>
      <c r="C41" s="3"/>
    </row>
    <row r="42" spans="1:3">
      <c r="A42" s="1" t="s">
        <v>4</v>
      </c>
      <c r="C42" s="3" t="s">
        <v>126</v>
      </c>
    </row>
    <row r="43" spans="1:3">
      <c r="A43" s="4" t="s">
        <v>6</v>
      </c>
      <c r="B43" s="86"/>
      <c r="C43" s="3" t="s">
        <v>127</v>
      </c>
    </row>
    <row r="44" spans="1:3">
      <c r="A44" s="1" t="s">
        <v>128</v>
      </c>
      <c r="B44" s="81"/>
      <c r="C44" s="3"/>
    </row>
    <row r="45" spans="1:3">
      <c r="A45" s="1"/>
      <c r="C45" s="3"/>
    </row>
    <row r="46" spans="1:3">
      <c r="A46" s="17" t="s">
        <v>129</v>
      </c>
      <c r="B46" s="114" t="s">
        <v>13</v>
      </c>
      <c r="C46" s="115"/>
    </row>
    <row r="47" spans="1:3">
      <c r="A47" s="97" t="s">
        <v>130</v>
      </c>
      <c r="B47" s="130" t="s">
        <v>131</v>
      </c>
      <c r="C47" s="131"/>
    </row>
    <row r="48" spans="1:3">
      <c r="A48" s="97"/>
      <c r="B48" s="132"/>
      <c r="C48" s="131"/>
    </row>
    <row r="49" spans="1:3">
      <c r="A49" s="97"/>
      <c r="B49" s="132"/>
      <c r="C49" s="131"/>
    </row>
    <row r="50" spans="1:3">
      <c r="A50" s="97"/>
      <c r="B50" s="132"/>
      <c r="C50" s="131"/>
    </row>
    <row r="51" spans="1:3">
      <c r="A51" s="100"/>
      <c r="B51" s="133"/>
      <c r="C51" s="134"/>
    </row>
    <row r="53" spans="1:3" ht="18">
      <c r="A53" s="87" t="s">
        <v>132</v>
      </c>
      <c r="B53" s="88"/>
      <c r="C53" s="89"/>
    </row>
    <row r="54" spans="1:3">
      <c r="A54" s="1"/>
      <c r="C54" s="3"/>
    </row>
    <row r="55" spans="1:3">
      <c r="A55" s="1" t="s">
        <v>4</v>
      </c>
      <c r="B55" t="s">
        <v>133</v>
      </c>
      <c r="C55" s="3" t="s">
        <v>134</v>
      </c>
    </row>
    <row r="56" spans="1:3">
      <c r="A56" s="4" t="s">
        <v>6</v>
      </c>
      <c r="B56" s="5" t="s">
        <v>135</v>
      </c>
      <c r="C56" s="3"/>
    </row>
    <row r="57" spans="1:3">
      <c r="A57" s="1" t="s">
        <v>136</v>
      </c>
      <c r="B57" s="81">
        <v>1977</v>
      </c>
      <c r="C57" s="3"/>
    </row>
    <row r="58" spans="1:3">
      <c r="A58" s="1"/>
      <c r="C58" s="3"/>
    </row>
    <row r="59" spans="1:3">
      <c r="A59" s="17" t="s">
        <v>137</v>
      </c>
      <c r="B59" s="114" t="s">
        <v>13</v>
      </c>
      <c r="C59" s="115"/>
    </row>
    <row r="60" spans="1:3">
      <c r="A60" s="97" t="s">
        <v>119</v>
      </c>
      <c r="B60" s="130" t="s">
        <v>138</v>
      </c>
      <c r="C60" s="131"/>
    </row>
    <row r="61" spans="1:3">
      <c r="A61" s="97"/>
      <c r="B61" s="132"/>
      <c r="C61" s="131"/>
    </row>
    <row r="62" spans="1:3">
      <c r="A62" s="97"/>
      <c r="B62" s="132"/>
      <c r="C62" s="131"/>
    </row>
    <row r="64" spans="1:3" ht="18">
      <c r="A64" s="87" t="s">
        <v>139</v>
      </c>
      <c r="B64" s="88"/>
      <c r="C64" s="89"/>
    </row>
    <row r="65" spans="1:3">
      <c r="A65" s="1"/>
      <c r="C65" s="3"/>
    </row>
    <row r="66" spans="1:3">
      <c r="A66" s="17" t="s">
        <v>137</v>
      </c>
      <c r="B66" s="114" t="s">
        <v>13</v>
      </c>
      <c r="C66" s="115"/>
    </row>
    <row r="67" spans="1:3">
      <c r="A67" s="97" t="s">
        <v>140</v>
      </c>
      <c r="B67" s="117" t="s">
        <v>141</v>
      </c>
      <c r="C67" s="118"/>
    </row>
    <row r="68" spans="1:3">
      <c r="A68" s="97"/>
      <c r="B68" s="119"/>
      <c r="C68" s="98"/>
    </row>
    <row r="69" spans="1:3">
      <c r="A69" s="116"/>
      <c r="B69" s="119"/>
      <c r="C69" s="98"/>
    </row>
    <row r="70" spans="1:3">
      <c r="A70" s="100"/>
      <c r="B70" s="120"/>
      <c r="C70" s="121"/>
    </row>
    <row r="72" spans="1:3" ht="18">
      <c r="A72" s="87" t="s">
        <v>142</v>
      </c>
      <c r="B72" s="88"/>
      <c r="C72" s="89"/>
    </row>
    <row r="73" spans="1:3">
      <c r="A73" s="1"/>
      <c r="C73" s="3"/>
    </row>
    <row r="74" spans="1:3">
      <c r="A74" s="17" t="s">
        <v>137</v>
      </c>
      <c r="B74" s="114" t="s">
        <v>13</v>
      </c>
      <c r="C74" s="115"/>
    </row>
    <row r="75" spans="1:3">
      <c r="A75" s="97" t="s">
        <v>140</v>
      </c>
      <c r="B75" s="117" t="s">
        <v>143</v>
      </c>
      <c r="C75" s="118"/>
    </row>
    <row r="76" spans="1:3">
      <c r="A76" s="97"/>
      <c r="B76" s="119"/>
      <c r="C76" s="98"/>
    </row>
    <row r="77" spans="1:3">
      <c r="A77" s="116"/>
      <c r="B77" s="119"/>
      <c r="C77" s="98"/>
    </row>
    <row r="78" spans="1:3">
      <c r="A78" s="100"/>
      <c r="B78" s="120"/>
      <c r="C78" s="121"/>
    </row>
  </sheetData>
  <mergeCells count="24">
    <mergeCell ref="A75:A78"/>
    <mergeCell ref="B75:C78"/>
    <mergeCell ref="B67:C70"/>
    <mergeCell ref="B14:C19"/>
    <mergeCell ref="B34:C38"/>
    <mergeCell ref="B47:C51"/>
    <mergeCell ref="B60:C62"/>
    <mergeCell ref="A72:C72"/>
    <mergeCell ref="B74:C74"/>
    <mergeCell ref="A14:A19"/>
    <mergeCell ref="A34:A38"/>
    <mergeCell ref="A47:A51"/>
    <mergeCell ref="A60:A62"/>
    <mergeCell ref="A67:A70"/>
    <mergeCell ref="B46:C46"/>
    <mergeCell ref="A53:C53"/>
    <mergeCell ref="B59:C59"/>
    <mergeCell ref="A64:C64"/>
    <mergeCell ref="B66:C66"/>
    <mergeCell ref="A1:C1"/>
    <mergeCell ref="B13:C13"/>
    <mergeCell ref="A21:C21"/>
    <mergeCell ref="B33:C33"/>
    <mergeCell ref="A40:C40"/>
  </mergeCell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 WH ALLEN No. 1</vt:lpstr>
      <vt:lpstr>WH ALLEN No. 2</vt:lpstr>
      <vt:lpstr>G. MOTORS No. 4</vt:lpstr>
      <vt:lpstr>G. MOTORS No. 5</vt:lpstr>
      <vt:lpstr>M. BLACKSTONE No. 7</vt:lpstr>
      <vt:lpstr>G. MOTORS No. 8</vt:lpstr>
      <vt:lpstr>G. MOTORS No. 9</vt:lpstr>
      <vt:lpstr>G. MOTORS No. 10</vt:lpstr>
      <vt:lpstr>G. fuera de servicio y otros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Stalin Cuenca Mendienta</dc:creator>
  <cp:lastModifiedBy>PORTATIL 1</cp:lastModifiedBy>
  <dcterms:created xsi:type="dcterms:W3CDTF">2015-06-05T18:19:00Z</dcterms:created>
  <dcterms:modified xsi:type="dcterms:W3CDTF">2024-07-09T22:40:38Z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C4A91C5AD3B54B028ABAEE4FB15E9FA0</vt:lpwstr>
  </property>
  <property fmtid="{D5CDD505-2E9C-101B-9397-08002B2CF9AE}" pid="3" name="KSOProductBuildVer">
    <vt:lpwstr>1033-12.2.0.17119</vt:lpwstr>
  </property>
</Properties>
</file>