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AF\CAF\Saldos CAF\PLIEGO\ANEXO 1 Tablas de descripción de rubros, unidades, cantidades y precios unitarios\"/>
    </mc:Choice>
  </mc:AlternateContent>
  <bookViews>
    <workbookView xWindow="240" yWindow="120" windowWidth="20115" windowHeight="6990" tabRatio="787" firstSheet="4" activeTab="28"/>
  </bookViews>
  <sheets>
    <sheet name="PRESUPUESTO" sheetId="1" r:id="rId1"/>
    <sheet name="1" sheetId="158" r:id="rId2"/>
    <sheet name="2" sheetId="159" r:id="rId3"/>
    <sheet name="3" sheetId="160" r:id="rId4"/>
    <sheet name="4" sheetId="161" r:id="rId5"/>
    <sheet name="5" sheetId="162" r:id="rId6"/>
    <sheet name="6" sheetId="163" r:id="rId7"/>
    <sheet name="7" sheetId="164" r:id="rId8"/>
    <sheet name="8" sheetId="165" r:id="rId9"/>
    <sheet name="9" sheetId="166" r:id="rId10"/>
    <sheet name="10" sheetId="167" r:id="rId11"/>
    <sheet name="11" sheetId="168" r:id="rId12"/>
    <sheet name="12" sheetId="169" r:id="rId13"/>
    <sheet name="13" sheetId="170" r:id="rId14"/>
    <sheet name="14" sheetId="171" r:id="rId15"/>
    <sheet name="15" sheetId="172" r:id="rId16"/>
    <sheet name="16" sheetId="173" r:id="rId17"/>
    <sheet name="17" sheetId="174" r:id="rId18"/>
    <sheet name="18" sheetId="175" r:id="rId19"/>
    <sheet name="19" sheetId="176" r:id="rId20"/>
    <sheet name="20" sheetId="177" r:id="rId21"/>
    <sheet name="21" sheetId="178" r:id="rId22"/>
    <sheet name="22" sheetId="179" r:id="rId23"/>
    <sheet name="23" sheetId="180" r:id="rId24"/>
    <sheet name="24" sheetId="181" r:id="rId25"/>
    <sheet name="25" sheetId="182" r:id="rId26"/>
    <sheet name="26" sheetId="183" r:id="rId27"/>
    <sheet name="27" sheetId="184" r:id="rId28"/>
    <sheet name="28" sheetId="185" r:id="rId29"/>
    <sheet name="29" sheetId="186" r:id="rId30"/>
    <sheet name="30" sheetId="187" r:id="rId31"/>
    <sheet name="31" sheetId="188" r:id="rId32"/>
    <sheet name="32" sheetId="189" r:id="rId33"/>
    <sheet name="33" sheetId="190" r:id="rId34"/>
    <sheet name="34" sheetId="191" r:id="rId35"/>
    <sheet name="35" sheetId="192" r:id="rId36"/>
    <sheet name="36" sheetId="193" r:id="rId37"/>
    <sheet name="37" sheetId="194" r:id="rId38"/>
    <sheet name="38" sheetId="195" r:id="rId39"/>
    <sheet name="39" sheetId="196" r:id="rId40"/>
    <sheet name="40" sheetId="197" r:id="rId41"/>
    <sheet name="41" sheetId="198" r:id="rId42"/>
    <sheet name="42" sheetId="199" r:id="rId43"/>
    <sheet name="43" sheetId="200" r:id="rId44"/>
    <sheet name="44" sheetId="201" r:id="rId45"/>
    <sheet name="45" sheetId="202" r:id="rId46"/>
    <sheet name="46" sheetId="203" r:id="rId47"/>
    <sheet name="47" sheetId="204" r:id="rId48"/>
    <sheet name="48" sheetId="205" r:id="rId49"/>
    <sheet name="49" sheetId="206" r:id="rId50"/>
  </sheets>
  <definedNames>
    <definedName name="_Fill" localSheetId="1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7" hidden="1">#REF!</definedName>
    <definedName name="_Fill" localSheetId="28" hidden="1">#REF!</definedName>
    <definedName name="_Fill" localSheetId="29" hidden="1">#REF!</definedName>
    <definedName name="_Fill" localSheetId="3" hidden="1">#REF!</definedName>
    <definedName name="_Fill" localSheetId="30" hidden="1">#REF!</definedName>
    <definedName name="_Fill" localSheetId="31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5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hidden="1">#REF!</definedName>
    <definedName name="_xlnm._FilterDatabase" localSheetId="0" hidden="1">PRESUPUESTO!$A$7:$L$57</definedName>
    <definedName name="_Key1" localSheetId="1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6" hidden="1">#REF!</definedName>
    <definedName name="_Key1" localSheetId="17" hidden="1">#REF!</definedName>
    <definedName name="_Key1" localSheetId="18" hidden="1">#REF!</definedName>
    <definedName name="_Key1" localSheetId="19" hidden="1">#REF!</definedName>
    <definedName name="_Key1" localSheetId="2" hidden="1">#REF!</definedName>
    <definedName name="_Key1" localSheetId="20" hidden="1">#REF!</definedName>
    <definedName name="_Key1" localSheetId="21" hidden="1">#REF!</definedName>
    <definedName name="_Key1" localSheetId="22" hidden="1">#REF!</definedName>
    <definedName name="_Key1" localSheetId="23" hidden="1">#REF!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#REF!</definedName>
    <definedName name="_Key1" localSheetId="28" hidden="1">#REF!</definedName>
    <definedName name="_Key1" localSheetId="29" hidden="1">#REF!</definedName>
    <definedName name="_Key1" localSheetId="3" hidden="1">#REF!</definedName>
    <definedName name="_Key1" localSheetId="30" hidden="1">#REF!</definedName>
    <definedName name="_Key1" localSheetId="31" hidden="1">#REF!</definedName>
    <definedName name="_Key1" localSheetId="32" hidden="1">#REF!</definedName>
    <definedName name="_Key1" localSheetId="33" hidden="1">#REF!</definedName>
    <definedName name="_Key1" localSheetId="34" hidden="1">#REF!</definedName>
    <definedName name="_Key1" localSheetId="35" hidden="1">#REF!</definedName>
    <definedName name="_Key1" localSheetId="36" hidden="1">#REF!</definedName>
    <definedName name="_Key1" localSheetId="37" hidden="1">#REF!</definedName>
    <definedName name="_Key1" localSheetId="38" hidden="1">#REF!</definedName>
    <definedName name="_Key1" localSheetId="39" hidden="1">#REF!</definedName>
    <definedName name="_Key1" localSheetId="4" hidden="1">#REF!</definedName>
    <definedName name="_Key1" localSheetId="40" hidden="1">#REF!</definedName>
    <definedName name="_Key1" localSheetId="41" hidden="1">#REF!</definedName>
    <definedName name="_Key1" localSheetId="42" hidden="1">#REF!</definedName>
    <definedName name="_Key1" localSheetId="43" hidden="1">#REF!</definedName>
    <definedName name="_Key1" localSheetId="44" hidden="1">#REF!</definedName>
    <definedName name="_Key1" localSheetId="45" hidden="1">#REF!</definedName>
    <definedName name="_Key1" localSheetId="46" hidden="1">#REF!</definedName>
    <definedName name="_Key1" localSheetId="47" hidden="1">#REF!</definedName>
    <definedName name="_Key1" localSheetId="48" hidden="1">#REF!</definedName>
    <definedName name="_Key1" localSheetId="49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localSheetId="9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6" hidden="1">#REF!</definedName>
    <definedName name="_Sort" localSheetId="17" hidden="1">#REF!</definedName>
    <definedName name="_Sort" localSheetId="18" hidden="1">#REF!</definedName>
    <definedName name="_Sort" localSheetId="19" hidden="1">#REF!</definedName>
    <definedName name="_Sort" localSheetId="2" hidden="1">#REF!</definedName>
    <definedName name="_Sort" localSheetId="20" hidden="1">#REF!</definedName>
    <definedName name="_Sort" localSheetId="21" hidden="1">#REF!</definedName>
    <definedName name="_Sort" localSheetId="22" hidden="1">#REF!</definedName>
    <definedName name="_Sort" localSheetId="23" hidden="1">#REF!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#REF!</definedName>
    <definedName name="_Sort" localSheetId="28" hidden="1">#REF!</definedName>
    <definedName name="_Sort" localSheetId="29" hidden="1">#REF!</definedName>
    <definedName name="_Sort" localSheetId="3" hidden="1">#REF!</definedName>
    <definedName name="_Sort" localSheetId="30" hidden="1">#REF!</definedName>
    <definedName name="_Sort" localSheetId="31" hidden="1">#REF!</definedName>
    <definedName name="_Sort" localSheetId="32" hidden="1">#REF!</definedName>
    <definedName name="_Sort" localSheetId="33" hidden="1">#REF!</definedName>
    <definedName name="_Sort" localSheetId="34" hidden="1">#REF!</definedName>
    <definedName name="_Sort" localSheetId="35" hidden="1">#REF!</definedName>
    <definedName name="_Sort" localSheetId="36" hidden="1">#REF!</definedName>
    <definedName name="_Sort" localSheetId="37" hidden="1">#REF!</definedName>
    <definedName name="_Sort" localSheetId="38" hidden="1">#REF!</definedName>
    <definedName name="_Sort" localSheetId="39" hidden="1">#REF!</definedName>
    <definedName name="_Sort" localSheetId="4" hidden="1">#REF!</definedName>
    <definedName name="_Sort" localSheetId="40" hidden="1">#REF!</definedName>
    <definedName name="_Sort" localSheetId="41" hidden="1">#REF!</definedName>
    <definedName name="_Sort" localSheetId="42" hidden="1">#REF!</definedName>
    <definedName name="_Sort" localSheetId="43" hidden="1">#REF!</definedName>
    <definedName name="_Sort" localSheetId="44" hidden="1">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8" hidden="1">#REF!</definedName>
    <definedName name="_Sort" localSheetId="49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localSheetId="9" hidden="1">#REF!</definedName>
    <definedName name="_Sort" hidden="1">#REF!</definedName>
    <definedName name="_Sort2" localSheetId="1" hidden="1">#REF!</definedName>
    <definedName name="_Sort2" localSheetId="10" hidden="1">#REF!</definedName>
    <definedName name="_Sort2" localSheetId="11" hidden="1">#REF!</definedName>
    <definedName name="_Sort2" localSheetId="12" hidden="1">#REF!</definedName>
    <definedName name="_Sort2" localSheetId="13" hidden="1">#REF!</definedName>
    <definedName name="_Sort2" localSheetId="14" hidden="1">#REF!</definedName>
    <definedName name="_Sort2" localSheetId="15" hidden="1">#REF!</definedName>
    <definedName name="_Sort2" localSheetId="16" hidden="1">#REF!</definedName>
    <definedName name="_Sort2" localSheetId="17" hidden="1">#REF!</definedName>
    <definedName name="_Sort2" localSheetId="18" hidden="1">#REF!</definedName>
    <definedName name="_Sort2" localSheetId="19" hidden="1">#REF!</definedName>
    <definedName name="_Sort2" localSheetId="2" hidden="1">#REF!</definedName>
    <definedName name="_Sort2" localSheetId="20" hidden="1">#REF!</definedName>
    <definedName name="_Sort2" localSheetId="21" hidden="1">#REF!</definedName>
    <definedName name="_Sort2" localSheetId="22" hidden="1">#REF!</definedName>
    <definedName name="_Sort2" localSheetId="23" hidden="1">#REF!</definedName>
    <definedName name="_Sort2" localSheetId="24" hidden="1">#REF!</definedName>
    <definedName name="_Sort2" localSheetId="25" hidden="1">#REF!</definedName>
    <definedName name="_Sort2" localSheetId="26" hidden="1">#REF!</definedName>
    <definedName name="_Sort2" localSheetId="27" hidden="1">#REF!</definedName>
    <definedName name="_Sort2" localSheetId="28" hidden="1">#REF!</definedName>
    <definedName name="_Sort2" localSheetId="29" hidden="1">#REF!</definedName>
    <definedName name="_Sort2" localSheetId="3" hidden="1">#REF!</definedName>
    <definedName name="_Sort2" localSheetId="30" hidden="1">#REF!</definedName>
    <definedName name="_Sort2" localSheetId="31" hidden="1">#REF!</definedName>
    <definedName name="_Sort2" localSheetId="32" hidden="1">#REF!</definedName>
    <definedName name="_Sort2" localSheetId="33" hidden="1">#REF!</definedName>
    <definedName name="_Sort2" localSheetId="34" hidden="1">#REF!</definedName>
    <definedName name="_Sort2" localSheetId="35" hidden="1">#REF!</definedName>
    <definedName name="_Sort2" localSheetId="36" hidden="1">#REF!</definedName>
    <definedName name="_Sort2" localSheetId="37" hidden="1">#REF!</definedName>
    <definedName name="_Sort2" localSheetId="38" hidden="1">#REF!</definedName>
    <definedName name="_Sort2" localSheetId="39" hidden="1">#REF!</definedName>
    <definedName name="_Sort2" localSheetId="4" hidden="1">#REF!</definedName>
    <definedName name="_Sort2" localSheetId="40" hidden="1">#REF!</definedName>
    <definedName name="_Sort2" localSheetId="41" hidden="1">#REF!</definedName>
    <definedName name="_Sort2" localSheetId="42" hidden="1">#REF!</definedName>
    <definedName name="_Sort2" localSheetId="43" hidden="1">#REF!</definedName>
    <definedName name="_Sort2" localSheetId="44" hidden="1">#REF!</definedName>
    <definedName name="_Sort2" localSheetId="45" hidden="1">#REF!</definedName>
    <definedName name="_Sort2" localSheetId="46" hidden="1">#REF!</definedName>
    <definedName name="_Sort2" localSheetId="47" hidden="1">#REF!</definedName>
    <definedName name="_Sort2" localSheetId="48" hidden="1">#REF!</definedName>
    <definedName name="_Sort2" localSheetId="49" hidden="1">#REF!</definedName>
    <definedName name="_Sort2" localSheetId="5" hidden="1">#REF!</definedName>
    <definedName name="_Sort2" localSheetId="6" hidden="1">#REF!</definedName>
    <definedName name="_Sort2" localSheetId="7" hidden="1">#REF!</definedName>
    <definedName name="_Sort2" localSheetId="8" hidden="1">#REF!</definedName>
    <definedName name="_Sort2" localSheetId="9" hidden="1">#REF!</definedName>
    <definedName name="_Sort2" hidden="1">#REF!</definedName>
    <definedName name="a" hidden="1">{"'Ene-Fac'!$A$2:$H$142"}</definedName>
    <definedName name="aa" localSheetId="1" hidden="1">#REF!</definedName>
    <definedName name="aa" localSheetId="10" hidden="1">#REF!</definedName>
    <definedName name="aa" localSheetId="11" hidden="1">#REF!</definedName>
    <definedName name="aa" localSheetId="12" hidden="1">#REF!</definedName>
    <definedName name="aa" localSheetId="13" hidden="1">#REF!</definedName>
    <definedName name="aa" localSheetId="14" hidden="1">#REF!</definedName>
    <definedName name="aa" localSheetId="15" hidden="1">#REF!</definedName>
    <definedName name="aa" localSheetId="16" hidden="1">#REF!</definedName>
    <definedName name="aa" localSheetId="17" hidden="1">#REF!</definedName>
    <definedName name="aa" localSheetId="18" hidden="1">#REF!</definedName>
    <definedName name="aa" localSheetId="19" hidden="1">#REF!</definedName>
    <definedName name="aa" localSheetId="2" hidden="1">#REF!</definedName>
    <definedName name="aa" localSheetId="20" hidden="1">#REF!</definedName>
    <definedName name="aa" localSheetId="21" hidden="1">#REF!</definedName>
    <definedName name="aa" localSheetId="22" hidden="1">#REF!</definedName>
    <definedName name="aa" localSheetId="23" hidden="1">#REF!</definedName>
    <definedName name="aa" localSheetId="24" hidden="1">#REF!</definedName>
    <definedName name="aa" localSheetId="25" hidden="1">#REF!</definedName>
    <definedName name="aa" localSheetId="26" hidden="1">#REF!</definedName>
    <definedName name="aa" localSheetId="27" hidden="1">#REF!</definedName>
    <definedName name="aa" localSheetId="28" hidden="1">#REF!</definedName>
    <definedName name="aa" localSheetId="29" hidden="1">#REF!</definedName>
    <definedName name="aa" localSheetId="3" hidden="1">#REF!</definedName>
    <definedName name="aa" localSheetId="30" hidden="1">#REF!</definedName>
    <definedName name="aa" localSheetId="31" hidden="1">#REF!</definedName>
    <definedName name="aa" localSheetId="32" hidden="1">#REF!</definedName>
    <definedName name="aa" localSheetId="33" hidden="1">#REF!</definedName>
    <definedName name="aa" localSheetId="34" hidden="1">#REF!</definedName>
    <definedName name="aa" localSheetId="35" hidden="1">#REF!</definedName>
    <definedName name="aa" localSheetId="36" hidden="1">#REF!</definedName>
    <definedName name="aa" localSheetId="37" hidden="1">#REF!</definedName>
    <definedName name="aa" localSheetId="38" hidden="1">#REF!</definedName>
    <definedName name="aa" localSheetId="39" hidden="1">#REF!</definedName>
    <definedName name="aa" localSheetId="4" hidden="1">#REF!</definedName>
    <definedName name="aa" localSheetId="40" hidden="1">#REF!</definedName>
    <definedName name="aa" localSheetId="41" hidden="1">#REF!</definedName>
    <definedName name="aa" localSheetId="42" hidden="1">#REF!</definedName>
    <definedName name="aa" localSheetId="43" hidden="1">#REF!</definedName>
    <definedName name="aa" localSheetId="44" hidden="1">#REF!</definedName>
    <definedName name="aa" localSheetId="45" hidden="1">#REF!</definedName>
    <definedName name="aa" localSheetId="46" hidden="1">#REF!</definedName>
    <definedName name="aa" localSheetId="47" hidden="1">#REF!</definedName>
    <definedName name="aa" localSheetId="48" hidden="1">#REF!</definedName>
    <definedName name="aa" localSheetId="49" hidden="1">#REF!</definedName>
    <definedName name="aa" localSheetId="5" hidden="1">#REF!</definedName>
    <definedName name="aa" localSheetId="6" hidden="1">#REF!</definedName>
    <definedName name="aa" localSheetId="7" hidden="1">#REF!</definedName>
    <definedName name="aa" localSheetId="8" hidden="1">#REF!</definedName>
    <definedName name="aa" localSheetId="9" hidden="1">#REF!</definedName>
    <definedName name="aa" hidden="1">#REF!</definedName>
    <definedName name="Ambato" hidden="1">{"'Ene-Fac'!$A$2:$H$142"}</definedName>
    <definedName name="_xlnm.Print_Area" localSheetId="1">'1'!$A$1:$G$76</definedName>
    <definedName name="_xlnm.Print_Area" localSheetId="10">'10'!$A$1:$G$76</definedName>
    <definedName name="_xlnm.Print_Area" localSheetId="11">'11'!$A$1:$G$76</definedName>
    <definedName name="_xlnm.Print_Area" localSheetId="12">'12'!$A$1:$G$76</definedName>
    <definedName name="_xlnm.Print_Area" localSheetId="13">'13'!$A$1:$G$76</definedName>
    <definedName name="_xlnm.Print_Area" localSheetId="14">'14'!$A$1:$G$76</definedName>
    <definedName name="_xlnm.Print_Area" localSheetId="15">'15'!$A$1:$G$76</definedName>
    <definedName name="_xlnm.Print_Area" localSheetId="16">'16'!$A$1:$G$76</definedName>
    <definedName name="_xlnm.Print_Area" localSheetId="17">'17'!$A$1:$G$76</definedName>
    <definedName name="_xlnm.Print_Area" localSheetId="18">'18'!$A$1:$G$76</definedName>
    <definedName name="_xlnm.Print_Area" localSheetId="19">'19'!$A$1:$G$76</definedName>
    <definedName name="_xlnm.Print_Area" localSheetId="2">'2'!$A$1:$G$76</definedName>
    <definedName name="_xlnm.Print_Area" localSheetId="20">'20'!$A$1:$G$76</definedName>
    <definedName name="_xlnm.Print_Area" localSheetId="21">'21'!$A$1:$G$76</definedName>
    <definedName name="_xlnm.Print_Area" localSheetId="22">'22'!$A$1:$G$76</definedName>
    <definedName name="_xlnm.Print_Area" localSheetId="23">'23'!$A$1:$G$76</definedName>
    <definedName name="_xlnm.Print_Area" localSheetId="24">'24'!$A$1:$G$76</definedName>
    <definedName name="_xlnm.Print_Area" localSheetId="25">'25'!$A$1:$G$76</definedName>
    <definedName name="_xlnm.Print_Area" localSheetId="26">'26'!$A$1:$G$76</definedName>
    <definedName name="_xlnm.Print_Area" localSheetId="27">'27'!$A$1:$G$76</definedName>
    <definedName name="_xlnm.Print_Area" localSheetId="28">'28'!$A$1:$G$76</definedName>
    <definedName name="_xlnm.Print_Area" localSheetId="29">'29'!$A$1:$G$76</definedName>
    <definedName name="_xlnm.Print_Area" localSheetId="3">'3'!$A$1:$G$76</definedName>
    <definedName name="_xlnm.Print_Area" localSheetId="30">'30'!$A$1:$G$76</definedName>
    <definedName name="_xlnm.Print_Area" localSheetId="31">'31'!$A$1:$G$76</definedName>
    <definedName name="_xlnm.Print_Area" localSheetId="32">'32'!$A$1:$G$76</definedName>
    <definedName name="_xlnm.Print_Area" localSheetId="33">'33'!$A$1:$G$76</definedName>
    <definedName name="_xlnm.Print_Area" localSheetId="34">'34'!$A$1:$G$76</definedName>
    <definedName name="_xlnm.Print_Area" localSheetId="35">'35'!$A$1:$G$76</definedName>
    <definedName name="_xlnm.Print_Area" localSheetId="36">'36'!$A$1:$G$76</definedName>
    <definedName name="_xlnm.Print_Area" localSheetId="37">'37'!$A$1:$G$76</definedName>
    <definedName name="_xlnm.Print_Area" localSheetId="38">'38'!$A$1:$G$76</definedName>
    <definedName name="_xlnm.Print_Area" localSheetId="39">'39'!$A$1:$G$76</definedName>
    <definedName name="_xlnm.Print_Area" localSheetId="4">'4'!$A$1:$G$76</definedName>
    <definedName name="_xlnm.Print_Area" localSheetId="40">'40'!$A$1:$G$76</definedName>
    <definedName name="_xlnm.Print_Area" localSheetId="41">'41'!$A$1:$G$76</definedName>
    <definedName name="_xlnm.Print_Area" localSheetId="42">'42'!$A$1:$G$76</definedName>
    <definedName name="_xlnm.Print_Area" localSheetId="43">'43'!$A$1:$G$76</definedName>
    <definedName name="_xlnm.Print_Area" localSheetId="44">'44'!$A$1:$G$76</definedName>
    <definedName name="_xlnm.Print_Area" localSheetId="45">'45'!$A$1:$G$76</definedName>
    <definedName name="_xlnm.Print_Area" localSheetId="46">'46'!$A$1:$G$76</definedName>
    <definedName name="_xlnm.Print_Area" localSheetId="47">'47'!$A$1:$G$76</definedName>
    <definedName name="_xlnm.Print_Area" localSheetId="48">'48'!$A$1:$G$76</definedName>
    <definedName name="_xlnm.Print_Area" localSheetId="49">'49'!$A$1:$G$76</definedName>
    <definedName name="_xlnm.Print_Area" localSheetId="5">'5'!$A$1:$G$76</definedName>
    <definedName name="_xlnm.Print_Area" localSheetId="6">'6'!$A$1:$G$76</definedName>
    <definedName name="_xlnm.Print_Area" localSheetId="7">'7'!$A$1:$G$76</definedName>
    <definedName name="_xlnm.Print_Area" localSheetId="8">'8'!$A$1:$G$76</definedName>
    <definedName name="_xlnm.Print_Area" localSheetId="9">'9'!$A$1:$G$76</definedName>
    <definedName name="_xlnm.Print_Area" localSheetId="0">PRESUPUESTO!$A$1:$L$57</definedName>
    <definedName name="as" localSheetId="1" hidden="1">#REF!</definedName>
    <definedName name="as" localSheetId="10" hidden="1">#REF!</definedName>
    <definedName name="as" localSheetId="11" hidden="1">#REF!</definedName>
    <definedName name="as" localSheetId="12" hidden="1">#REF!</definedName>
    <definedName name="as" localSheetId="13" hidden="1">#REF!</definedName>
    <definedName name="as" localSheetId="14" hidden="1">#REF!</definedName>
    <definedName name="as" localSheetId="15" hidden="1">#REF!</definedName>
    <definedName name="as" localSheetId="16" hidden="1">#REF!</definedName>
    <definedName name="as" localSheetId="17" hidden="1">#REF!</definedName>
    <definedName name="as" localSheetId="18" hidden="1">#REF!</definedName>
    <definedName name="as" localSheetId="19" hidden="1">#REF!</definedName>
    <definedName name="as" localSheetId="2" hidden="1">#REF!</definedName>
    <definedName name="as" localSheetId="20" hidden="1">#REF!</definedName>
    <definedName name="as" localSheetId="21" hidden="1">#REF!</definedName>
    <definedName name="as" localSheetId="22" hidden="1">#REF!</definedName>
    <definedName name="as" localSheetId="23" hidden="1">#REF!</definedName>
    <definedName name="as" localSheetId="24" hidden="1">#REF!</definedName>
    <definedName name="as" localSheetId="25" hidden="1">#REF!</definedName>
    <definedName name="as" localSheetId="26" hidden="1">#REF!</definedName>
    <definedName name="as" localSheetId="27" hidden="1">#REF!</definedName>
    <definedName name="as" localSheetId="28" hidden="1">#REF!</definedName>
    <definedName name="as" localSheetId="29" hidden="1">#REF!</definedName>
    <definedName name="as" localSheetId="3" hidden="1">#REF!</definedName>
    <definedName name="as" localSheetId="30" hidden="1">#REF!</definedName>
    <definedName name="as" localSheetId="31" hidden="1">#REF!</definedName>
    <definedName name="as" localSheetId="32" hidden="1">#REF!</definedName>
    <definedName name="as" localSheetId="33" hidden="1">#REF!</definedName>
    <definedName name="as" localSheetId="34" hidden="1">#REF!</definedName>
    <definedName name="as" localSheetId="35" hidden="1">#REF!</definedName>
    <definedName name="as" localSheetId="36" hidden="1">#REF!</definedName>
    <definedName name="as" localSheetId="37" hidden="1">#REF!</definedName>
    <definedName name="as" localSheetId="38" hidden="1">#REF!</definedName>
    <definedName name="as" localSheetId="39" hidden="1">#REF!</definedName>
    <definedName name="as" localSheetId="4" hidden="1">#REF!</definedName>
    <definedName name="as" localSheetId="40" hidden="1">#REF!</definedName>
    <definedName name="as" localSheetId="41" hidden="1">#REF!</definedName>
    <definedName name="as" localSheetId="42" hidden="1">#REF!</definedName>
    <definedName name="as" localSheetId="43" hidden="1">#REF!</definedName>
    <definedName name="as" localSheetId="44" hidden="1">#REF!</definedName>
    <definedName name="as" localSheetId="45" hidden="1">#REF!</definedName>
    <definedName name="as" localSheetId="46" hidden="1">#REF!</definedName>
    <definedName name="as" localSheetId="47" hidden="1">#REF!</definedName>
    <definedName name="as" localSheetId="48" hidden="1">#REF!</definedName>
    <definedName name="as" localSheetId="49" hidden="1">#REF!</definedName>
    <definedName name="as" localSheetId="5" hidden="1">#REF!</definedName>
    <definedName name="as" localSheetId="6" hidden="1">#REF!</definedName>
    <definedName name="as" localSheetId="7" hidden="1">#REF!</definedName>
    <definedName name="as" localSheetId="8" hidden="1">#REF!</definedName>
    <definedName name="as" localSheetId="9" hidden="1">#REF!</definedName>
    <definedName name="as" hidden="1">#REF!</definedName>
    <definedName name="bb" localSheetId="1" hidden="1">#REF!</definedName>
    <definedName name="bb" localSheetId="10" hidden="1">#REF!</definedName>
    <definedName name="bb" localSheetId="11" hidden="1">#REF!</definedName>
    <definedName name="bb" localSheetId="12" hidden="1">#REF!</definedName>
    <definedName name="bb" localSheetId="13" hidden="1">#REF!</definedName>
    <definedName name="bb" localSheetId="14" hidden="1">#REF!</definedName>
    <definedName name="bb" localSheetId="15" hidden="1">#REF!</definedName>
    <definedName name="bb" localSheetId="16" hidden="1">#REF!</definedName>
    <definedName name="bb" localSheetId="17" hidden="1">#REF!</definedName>
    <definedName name="bb" localSheetId="18" hidden="1">#REF!</definedName>
    <definedName name="bb" localSheetId="19" hidden="1">#REF!</definedName>
    <definedName name="bb" localSheetId="2" hidden="1">#REF!</definedName>
    <definedName name="bb" localSheetId="20" hidden="1">#REF!</definedName>
    <definedName name="bb" localSheetId="21" hidden="1">#REF!</definedName>
    <definedName name="bb" localSheetId="22" hidden="1">#REF!</definedName>
    <definedName name="bb" localSheetId="23" hidden="1">#REF!</definedName>
    <definedName name="bb" localSheetId="24" hidden="1">#REF!</definedName>
    <definedName name="bb" localSheetId="25" hidden="1">#REF!</definedName>
    <definedName name="bb" localSheetId="26" hidden="1">#REF!</definedName>
    <definedName name="bb" localSheetId="27" hidden="1">#REF!</definedName>
    <definedName name="bb" localSheetId="28" hidden="1">#REF!</definedName>
    <definedName name="bb" localSheetId="29" hidden="1">#REF!</definedName>
    <definedName name="bb" localSheetId="3" hidden="1">#REF!</definedName>
    <definedName name="bb" localSheetId="30" hidden="1">#REF!</definedName>
    <definedName name="bb" localSheetId="31" hidden="1">#REF!</definedName>
    <definedName name="bb" localSheetId="32" hidden="1">#REF!</definedName>
    <definedName name="bb" localSheetId="33" hidden="1">#REF!</definedName>
    <definedName name="bb" localSheetId="34" hidden="1">#REF!</definedName>
    <definedName name="bb" localSheetId="35" hidden="1">#REF!</definedName>
    <definedName name="bb" localSheetId="36" hidden="1">#REF!</definedName>
    <definedName name="bb" localSheetId="37" hidden="1">#REF!</definedName>
    <definedName name="bb" localSheetId="38" hidden="1">#REF!</definedName>
    <definedName name="bb" localSheetId="39" hidden="1">#REF!</definedName>
    <definedName name="bb" localSheetId="4" hidden="1">#REF!</definedName>
    <definedName name="bb" localSheetId="40" hidden="1">#REF!</definedName>
    <definedName name="bb" localSheetId="41" hidden="1">#REF!</definedName>
    <definedName name="bb" localSheetId="42" hidden="1">#REF!</definedName>
    <definedName name="bb" localSheetId="43" hidden="1">#REF!</definedName>
    <definedName name="bb" localSheetId="44" hidden="1">#REF!</definedName>
    <definedName name="bb" localSheetId="45" hidden="1">#REF!</definedName>
    <definedName name="bb" localSheetId="46" hidden="1">#REF!</definedName>
    <definedName name="bb" localSheetId="47" hidden="1">#REF!</definedName>
    <definedName name="bb" localSheetId="48" hidden="1">#REF!</definedName>
    <definedName name="bb" localSheetId="49" hidden="1">#REF!</definedName>
    <definedName name="bb" localSheetId="5" hidden="1">#REF!</definedName>
    <definedName name="bb" localSheetId="6" hidden="1">#REF!</definedName>
    <definedName name="bb" localSheetId="7" hidden="1">#REF!</definedName>
    <definedName name="bb" localSheetId="8" hidden="1">#REF!</definedName>
    <definedName name="bb" localSheetId="9" hidden="1">#REF!</definedName>
    <definedName name="bb" hidden="1">#REF!</definedName>
    <definedName name="cara" hidden="1">{"'Ene-Fac'!$A$2:$H$142"}</definedName>
    <definedName name="cc" localSheetId="1" hidden="1">#REF!</definedName>
    <definedName name="cc" localSheetId="10" hidden="1">#REF!</definedName>
    <definedName name="cc" localSheetId="11" hidden="1">#REF!</definedName>
    <definedName name="cc" localSheetId="12" hidden="1">#REF!</definedName>
    <definedName name="cc" localSheetId="13" hidden="1">#REF!</definedName>
    <definedName name="cc" localSheetId="14" hidden="1">#REF!</definedName>
    <definedName name="cc" localSheetId="15" hidden="1">#REF!</definedName>
    <definedName name="cc" localSheetId="16" hidden="1">#REF!</definedName>
    <definedName name="cc" localSheetId="17" hidden="1">#REF!</definedName>
    <definedName name="cc" localSheetId="18" hidden="1">#REF!</definedName>
    <definedName name="cc" localSheetId="19" hidden="1">#REF!</definedName>
    <definedName name="cc" localSheetId="2" hidden="1">#REF!</definedName>
    <definedName name="cc" localSheetId="20" hidden="1">#REF!</definedName>
    <definedName name="cc" localSheetId="21" hidden="1">#REF!</definedName>
    <definedName name="cc" localSheetId="22" hidden="1">#REF!</definedName>
    <definedName name="cc" localSheetId="23" hidden="1">#REF!</definedName>
    <definedName name="cc" localSheetId="24" hidden="1">#REF!</definedName>
    <definedName name="cc" localSheetId="25" hidden="1">#REF!</definedName>
    <definedName name="cc" localSheetId="26" hidden="1">#REF!</definedName>
    <definedName name="cc" localSheetId="27" hidden="1">#REF!</definedName>
    <definedName name="cc" localSheetId="28" hidden="1">#REF!</definedName>
    <definedName name="cc" localSheetId="29" hidden="1">#REF!</definedName>
    <definedName name="cc" localSheetId="3" hidden="1">#REF!</definedName>
    <definedName name="cc" localSheetId="30" hidden="1">#REF!</definedName>
    <definedName name="cc" localSheetId="31" hidden="1">#REF!</definedName>
    <definedName name="cc" localSheetId="32" hidden="1">#REF!</definedName>
    <definedName name="cc" localSheetId="33" hidden="1">#REF!</definedName>
    <definedName name="cc" localSheetId="34" hidden="1">#REF!</definedName>
    <definedName name="cc" localSheetId="35" hidden="1">#REF!</definedName>
    <definedName name="cc" localSheetId="36" hidden="1">#REF!</definedName>
    <definedName name="cc" localSheetId="37" hidden="1">#REF!</definedName>
    <definedName name="cc" localSheetId="38" hidden="1">#REF!</definedName>
    <definedName name="cc" localSheetId="39" hidden="1">#REF!</definedName>
    <definedName name="cc" localSheetId="4" hidden="1">#REF!</definedName>
    <definedName name="cc" localSheetId="40" hidden="1">#REF!</definedName>
    <definedName name="cc" localSheetId="41" hidden="1">#REF!</definedName>
    <definedName name="cc" localSheetId="42" hidden="1">#REF!</definedName>
    <definedName name="cc" localSheetId="43" hidden="1">#REF!</definedName>
    <definedName name="cc" localSheetId="44" hidden="1">#REF!</definedName>
    <definedName name="cc" localSheetId="45" hidden="1">#REF!</definedName>
    <definedName name="cc" localSheetId="46" hidden="1">#REF!</definedName>
    <definedName name="cc" localSheetId="47" hidden="1">#REF!</definedName>
    <definedName name="cc" localSheetId="48" hidden="1">#REF!</definedName>
    <definedName name="cc" localSheetId="49" hidden="1">#REF!</definedName>
    <definedName name="cc" localSheetId="5" hidden="1">#REF!</definedName>
    <definedName name="cc" localSheetId="6" hidden="1">#REF!</definedName>
    <definedName name="cc" localSheetId="7" hidden="1">#REF!</definedName>
    <definedName name="cc" localSheetId="8" hidden="1">#REF!</definedName>
    <definedName name="cc" localSheetId="9" hidden="1">#REF!</definedName>
    <definedName name="cc" hidden="1">#REF!</definedName>
    <definedName name="df" localSheetId="1" hidden="1">#REF!</definedName>
    <definedName name="df" localSheetId="10" hidden="1">#REF!</definedName>
    <definedName name="df" localSheetId="11" hidden="1">#REF!</definedName>
    <definedName name="df" localSheetId="12" hidden="1">#REF!</definedName>
    <definedName name="df" localSheetId="13" hidden="1">#REF!</definedName>
    <definedName name="df" localSheetId="14" hidden="1">#REF!</definedName>
    <definedName name="df" localSheetId="15" hidden="1">#REF!</definedName>
    <definedName name="df" localSheetId="16" hidden="1">#REF!</definedName>
    <definedName name="df" localSheetId="17" hidden="1">#REF!</definedName>
    <definedName name="df" localSheetId="18" hidden="1">#REF!</definedName>
    <definedName name="df" localSheetId="19" hidden="1">#REF!</definedName>
    <definedName name="df" localSheetId="2" hidden="1">#REF!</definedName>
    <definedName name="df" localSheetId="20" hidden="1">#REF!</definedName>
    <definedName name="df" localSheetId="21" hidden="1">#REF!</definedName>
    <definedName name="df" localSheetId="22" hidden="1">#REF!</definedName>
    <definedName name="df" localSheetId="23" hidden="1">#REF!</definedName>
    <definedName name="df" localSheetId="24" hidden="1">#REF!</definedName>
    <definedName name="df" localSheetId="25" hidden="1">#REF!</definedName>
    <definedName name="df" localSheetId="26" hidden="1">#REF!</definedName>
    <definedName name="df" localSheetId="27" hidden="1">#REF!</definedName>
    <definedName name="df" localSheetId="28" hidden="1">#REF!</definedName>
    <definedName name="df" localSheetId="29" hidden="1">#REF!</definedName>
    <definedName name="df" localSheetId="3" hidden="1">#REF!</definedName>
    <definedName name="df" localSheetId="30" hidden="1">#REF!</definedName>
    <definedName name="df" localSheetId="31" hidden="1">#REF!</definedName>
    <definedName name="df" localSheetId="32" hidden="1">#REF!</definedName>
    <definedName name="df" localSheetId="33" hidden="1">#REF!</definedName>
    <definedName name="df" localSheetId="34" hidden="1">#REF!</definedName>
    <definedName name="df" localSheetId="35" hidden="1">#REF!</definedName>
    <definedName name="df" localSheetId="36" hidden="1">#REF!</definedName>
    <definedName name="df" localSheetId="37" hidden="1">#REF!</definedName>
    <definedName name="df" localSheetId="38" hidden="1">#REF!</definedName>
    <definedName name="df" localSheetId="39" hidden="1">#REF!</definedName>
    <definedName name="df" localSheetId="4" hidden="1">#REF!</definedName>
    <definedName name="df" localSheetId="40" hidden="1">#REF!</definedName>
    <definedName name="df" localSheetId="41" hidden="1">#REF!</definedName>
    <definedName name="df" localSheetId="42" hidden="1">#REF!</definedName>
    <definedName name="df" localSheetId="43" hidden="1">#REF!</definedName>
    <definedName name="df" localSheetId="44" hidden="1">#REF!</definedName>
    <definedName name="df" localSheetId="45" hidden="1">#REF!</definedName>
    <definedName name="df" localSheetId="46" hidden="1">#REF!</definedName>
    <definedName name="df" localSheetId="47" hidden="1">#REF!</definedName>
    <definedName name="df" localSheetId="48" hidden="1">#REF!</definedName>
    <definedName name="df" localSheetId="49" hidden="1">#REF!</definedName>
    <definedName name="df" localSheetId="5" hidden="1">#REF!</definedName>
    <definedName name="df" localSheetId="6" hidden="1">#REF!</definedName>
    <definedName name="df" localSheetId="7" hidden="1">#REF!</definedName>
    <definedName name="df" localSheetId="8" hidden="1">#REF!</definedName>
    <definedName name="df" localSheetId="9" hidden="1">#REF!</definedName>
    <definedName name="df" hidden="1">#REF!</definedName>
    <definedName name="dghdghd" hidden="1">{"'Ene-Fac'!$A$2:$H$142"}</definedName>
    <definedName name="dtwrtwrtw" hidden="1">{"'Ene-Fac'!$A$2:$H$142"}</definedName>
    <definedName name="eaqagag" hidden="1">{"'Ene-Fac'!$A$2:$H$142"}</definedName>
    <definedName name="est2005imp" hidden="1">{"'Ene-Fac'!$A$2:$H$142"}</definedName>
    <definedName name="fin" localSheetId="1" hidden="1">#REF!</definedName>
    <definedName name="fin" localSheetId="10" hidden="1">#REF!</definedName>
    <definedName name="fin" localSheetId="11" hidden="1">#REF!</definedName>
    <definedName name="fin" localSheetId="12" hidden="1">#REF!</definedName>
    <definedName name="fin" localSheetId="13" hidden="1">#REF!</definedName>
    <definedName name="fin" localSheetId="14" hidden="1">#REF!</definedName>
    <definedName name="fin" localSheetId="15" hidden="1">#REF!</definedName>
    <definedName name="fin" localSheetId="16" hidden="1">#REF!</definedName>
    <definedName name="fin" localSheetId="17" hidden="1">#REF!</definedName>
    <definedName name="fin" localSheetId="18" hidden="1">#REF!</definedName>
    <definedName name="fin" localSheetId="19" hidden="1">#REF!</definedName>
    <definedName name="fin" localSheetId="2" hidden="1">#REF!</definedName>
    <definedName name="fin" localSheetId="20" hidden="1">#REF!</definedName>
    <definedName name="fin" localSheetId="21" hidden="1">#REF!</definedName>
    <definedName name="fin" localSheetId="22" hidden="1">#REF!</definedName>
    <definedName name="fin" localSheetId="23" hidden="1">#REF!</definedName>
    <definedName name="fin" localSheetId="24" hidden="1">#REF!</definedName>
    <definedName name="fin" localSheetId="25" hidden="1">#REF!</definedName>
    <definedName name="fin" localSheetId="26" hidden="1">#REF!</definedName>
    <definedName name="fin" localSheetId="27" hidden="1">#REF!</definedName>
    <definedName name="fin" localSheetId="28" hidden="1">#REF!</definedName>
    <definedName name="fin" localSheetId="29" hidden="1">#REF!</definedName>
    <definedName name="fin" localSheetId="3" hidden="1">#REF!</definedName>
    <definedName name="fin" localSheetId="30" hidden="1">#REF!</definedName>
    <definedName name="fin" localSheetId="31" hidden="1">#REF!</definedName>
    <definedName name="fin" localSheetId="32" hidden="1">#REF!</definedName>
    <definedName name="fin" localSheetId="33" hidden="1">#REF!</definedName>
    <definedName name="fin" localSheetId="34" hidden="1">#REF!</definedName>
    <definedName name="fin" localSheetId="35" hidden="1">#REF!</definedName>
    <definedName name="fin" localSheetId="36" hidden="1">#REF!</definedName>
    <definedName name="fin" localSheetId="37" hidden="1">#REF!</definedName>
    <definedName name="fin" localSheetId="38" hidden="1">#REF!</definedName>
    <definedName name="fin" localSheetId="39" hidden="1">#REF!</definedName>
    <definedName name="fin" localSheetId="4" hidden="1">#REF!</definedName>
    <definedName name="fin" localSheetId="40" hidden="1">#REF!</definedName>
    <definedName name="fin" localSheetId="41" hidden="1">#REF!</definedName>
    <definedName name="fin" localSheetId="42" hidden="1">#REF!</definedName>
    <definedName name="fin" localSheetId="43" hidden="1">#REF!</definedName>
    <definedName name="fin" localSheetId="44" hidden="1">#REF!</definedName>
    <definedName name="fin" localSheetId="45" hidden="1">#REF!</definedName>
    <definedName name="fin" localSheetId="46" hidden="1">#REF!</definedName>
    <definedName name="fin" localSheetId="47" hidden="1">#REF!</definedName>
    <definedName name="fin" localSheetId="48" hidden="1">#REF!</definedName>
    <definedName name="fin" localSheetId="49" hidden="1">#REF!</definedName>
    <definedName name="fin" localSheetId="5" hidden="1">#REF!</definedName>
    <definedName name="fin" localSheetId="6" hidden="1">#REF!</definedName>
    <definedName name="fin" localSheetId="7" hidden="1">#REF!</definedName>
    <definedName name="fin" localSheetId="8" hidden="1">#REF!</definedName>
    <definedName name="fin" localSheetId="9" hidden="1">#REF!</definedName>
    <definedName name="fin" hidden="1">#REF!</definedName>
    <definedName name="fluno" hidden="1">{"'Ene-Fac'!$A$2:$H$142"}</definedName>
    <definedName name="Fuentes" hidden="1">{"'Ene-Fac'!$A$2:$H$142"}</definedName>
    <definedName name="gdhgdfhdfgh" hidden="1">{"'Ene-Fac'!$A$2:$H$142"}</definedName>
    <definedName name="hgjfhjfhj" hidden="1">{"'Ene-Fac'!$A$2:$H$142"}</definedName>
    <definedName name="hjfdghjfhj" hidden="1">{"'Ene-Fac'!$A$2:$H$142"}</definedName>
    <definedName name="HTML_CodePage" hidden="1">1252</definedName>
    <definedName name="HTML_Control" hidden="1">{"'Ene-Fac'!$A$2:$H$142"}</definedName>
    <definedName name="HTML_Control_1" hidden="1">{"'Ene-Fac'!$A$2:$H$142"}</definedName>
    <definedName name="HTML_CONTROL001" hidden="1">{"'Ene-Fac'!$A$2:$H$142"}</definedName>
    <definedName name="HTML_Control002" hidden="1">{"'Ene-Fac'!$A$2:$H$142"}</definedName>
    <definedName name="HTML_Control003" hidden="1">{"'Ene-Fac'!$A$2:$H$142"}</definedName>
    <definedName name="HTML_CONTROL1" hidden="1">{"'Ene-Fac'!$A$2:$H$142"}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  <definedName name="jorge" hidden="1">{"'Ene-Fac'!$A$2:$H$142"}</definedName>
    <definedName name="mm" localSheetId="1" hidden="1">#REF!</definedName>
    <definedName name="mm" localSheetId="10" hidden="1">#REF!</definedName>
    <definedName name="mm" localSheetId="11" hidden="1">#REF!</definedName>
    <definedName name="mm" localSheetId="12" hidden="1">#REF!</definedName>
    <definedName name="mm" localSheetId="13" hidden="1">#REF!</definedName>
    <definedName name="mm" localSheetId="14" hidden="1">#REF!</definedName>
    <definedName name="mm" localSheetId="15" hidden="1">#REF!</definedName>
    <definedName name="mm" localSheetId="16" hidden="1">#REF!</definedName>
    <definedName name="mm" localSheetId="17" hidden="1">#REF!</definedName>
    <definedName name="mm" localSheetId="18" hidden="1">#REF!</definedName>
    <definedName name="mm" localSheetId="19" hidden="1">#REF!</definedName>
    <definedName name="mm" localSheetId="2" hidden="1">#REF!</definedName>
    <definedName name="mm" localSheetId="20" hidden="1">#REF!</definedName>
    <definedName name="mm" localSheetId="21" hidden="1">#REF!</definedName>
    <definedName name="mm" localSheetId="22" hidden="1">#REF!</definedName>
    <definedName name="mm" localSheetId="23" hidden="1">#REF!</definedName>
    <definedName name="mm" localSheetId="24" hidden="1">#REF!</definedName>
    <definedName name="mm" localSheetId="25" hidden="1">#REF!</definedName>
    <definedName name="mm" localSheetId="26" hidden="1">#REF!</definedName>
    <definedName name="mm" localSheetId="27" hidden="1">#REF!</definedName>
    <definedName name="mm" localSheetId="28" hidden="1">#REF!</definedName>
    <definedName name="mm" localSheetId="29" hidden="1">#REF!</definedName>
    <definedName name="mm" localSheetId="3" hidden="1">#REF!</definedName>
    <definedName name="mm" localSheetId="30" hidden="1">#REF!</definedName>
    <definedName name="mm" localSheetId="31" hidden="1">#REF!</definedName>
    <definedName name="mm" localSheetId="32" hidden="1">#REF!</definedName>
    <definedName name="mm" localSheetId="33" hidden="1">#REF!</definedName>
    <definedName name="mm" localSheetId="34" hidden="1">#REF!</definedName>
    <definedName name="mm" localSheetId="35" hidden="1">#REF!</definedName>
    <definedName name="mm" localSheetId="36" hidden="1">#REF!</definedName>
    <definedName name="mm" localSheetId="37" hidden="1">#REF!</definedName>
    <definedName name="mm" localSheetId="38" hidden="1">#REF!</definedName>
    <definedName name="mm" localSheetId="39" hidden="1">#REF!</definedName>
    <definedName name="mm" localSheetId="4" hidden="1">#REF!</definedName>
    <definedName name="mm" localSheetId="40" hidden="1">#REF!</definedName>
    <definedName name="mm" localSheetId="41" hidden="1">#REF!</definedName>
    <definedName name="mm" localSheetId="42" hidden="1">#REF!</definedName>
    <definedName name="mm" localSheetId="43" hidden="1">#REF!</definedName>
    <definedName name="mm" localSheetId="44" hidden="1">#REF!</definedName>
    <definedName name="mm" localSheetId="45" hidden="1">#REF!</definedName>
    <definedName name="mm" localSheetId="46" hidden="1">#REF!</definedName>
    <definedName name="mm" localSheetId="47" hidden="1">#REF!</definedName>
    <definedName name="mm" localSheetId="48" hidden="1">#REF!</definedName>
    <definedName name="mm" localSheetId="49" hidden="1">#REF!</definedName>
    <definedName name="mm" localSheetId="5" hidden="1">#REF!</definedName>
    <definedName name="mm" localSheetId="6" hidden="1">#REF!</definedName>
    <definedName name="mm" localSheetId="7" hidden="1">#REF!</definedName>
    <definedName name="mm" localSheetId="8" hidden="1">#REF!</definedName>
    <definedName name="mm" localSheetId="9" hidden="1">#REF!</definedName>
    <definedName name="mm" hidden="1">#REF!</definedName>
    <definedName name="new" hidden="1">{"'Ene-Fac'!$A$2:$H$142"}</definedName>
    <definedName name="nn" localSheetId="1" hidden="1">#REF!</definedName>
    <definedName name="nn" localSheetId="10" hidden="1">#REF!</definedName>
    <definedName name="nn" localSheetId="11" hidden="1">#REF!</definedName>
    <definedName name="nn" localSheetId="12" hidden="1">#REF!</definedName>
    <definedName name="nn" localSheetId="13" hidden="1">#REF!</definedName>
    <definedName name="nn" localSheetId="14" hidden="1">#REF!</definedName>
    <definedName name="nn" localSheetId="15" hidden="1">#REF!</definedName>
    <definedName name="nn" localSheetId="16" hidden="1">#REF!</definedName>
    <definedName name="nn" localSheetId="17" hidden="1">#REF!</definedName>
    <definedName name="nn" localSheetId="18" hidden="1">#REF!</definedName>
    <definedName name="nn" localSheetId="19" hidden="1">#REF!</definedName>
    <definedName name="nn" localSheetId="2" hidden="1">#REF!</definedName>
    <definedName name="nn" localSheetId="20" hidden="1">#REF!</definedName>
    <definedName name="nn" localSheetId="21" hidden="1">#REF!</definedName>
    <definedName name="nn" localSheetId="22" hidden="1">#REF!</definedName>
    <definedName name="nn" localSheetId="23" hidden="1">#REF!</definedName>
    <definedName name="nn" localSheetId="24" hidden="1">#REF!</definedName>
    <definedName name="nn" localSheetId="25" hidden="1">#REF!</definedName>
    <definedName name="nn" localSheetId="26" hidden="1">#REF!</definedName>
    <definedName name="nn" localSheetId="27" hidden="1">#REF!</definedName>
    <definedName name="nn" localSheetId="28" hidden="1">#REF!</definedName>
    <definedName name="nn" localSheetId="29" hidden="1">#REF!</definedName>
    <definedName name="nn" localSheetId="3" hidden="1">#REF!</definedName>
    <definedName name="nn" localSheetId="30" hidden="1">#REF!</definedName>
    <definedName name="nn" localSheetId="31" hidden="1">#REF!</definedName>
    <definedName name="nn" localSheetId="32" hidden="1">#REF!</definedName>
    <definedName name="nn" localSheetId="33" hidden="1">#REF!</definedName>
    <definedName name="nn" localSheetId="34" hidden="1">#REF!</definedName>
    <definedName name="nn" localSheetId="35" hidden="1">#REF!</definedName>
    <definedName name="nn" localSheetId="36" hidden="1">#REF!</definedName>
    <definedName name="nn" localSheetId="37" hidden="1">#REF!</definedName>
    <definedName name="nn" localSheetId="38" hidden="1">#REF!</definedName>
    <definedName name="nn" localSheetId="39" hidden="1">#REF!</definedName>
    <definedName name="nn" localSheetId="4" hidden="1">#REF!</definedName>
    <definedName name="nn" localSheetId="40" hidden="1">#REF!</definedName>
    <definedName name="nn" localSheetId="41" hidden="1">#REF!</definedName>
    <definedName name="nn" localSheetId="42" hidden="1">#REF!</definedName>
    <definedName name="nn" localSheetId="43" hidden="1">#REF!</definedName>
    <definedName name="nn" localSheetId="44" hidden="1">#REF!</definedName>
    <definedName name="nn" localSheetId="45" hidden="1">#REF!</definedName>
    <definedName name="nn" localSheetId="46" hidden="1">#REF!</definedName>
    <definedName name="nn" localSheetId="47" hidden="1">#REF!</definedName>
    <definedName name="nn" localSheetId="48" hidden="1">#REF!</definedName>
    <definedName name="nn" localSheetId="49" hidden="1">#REF!</definedName>
    <definedName name="nn" localSheetId="5" hidden="1">#REF!</definedName>
    <definedName name="nn" localSheetId="6" hidden="1">#REF!</definedName>
    <definedName name="nn" localSheetId="7" hidden="1">#REF!</definedName>
    <definedName name="nn" localSheetId="8" hidden="1">#REF!</definedName>
    <definedName name="nn" localSheetId="9" hidden="1">#REF!</definedName>
    <definedName name="nn" hidden="1">#REF!</definedName>
    <definedName name="OJO" hidden="1">{"'Ene-Fac'!$A$2:$H$142"}</definedName>
    <definedName name="q" hidden="1">{"'Ene-Fac'!$A$2:$H$142"}</definedName>
    <definedName name="q34er" hidden="1">{"'Ene-Fac'!$A$2:$H$142"}</definedName>
    <definedName name="rt" localSheetId="1" hidden="1">#REF!</definedName>
    <definedName name="rt" localSheetId="10" hidden="1">#REF!</definedName>
    <definedName name="rt" localSheetId="11" hidden="1">#REF!</definedName>
    <definedName name="rt" localSheetId="12" hidden="1">#REF!</definedName>
    <definedName name="rt" localSheetId="13" hidden="1">#REF!</definedName>
    <definedName name="rt" localSheetId="14" hidden="1">#REF!</definedName>
    <definedName name="rt" localSheetId="15" hidden="1">#REF!</definedName>
    <definedName name="rt" localSheetId="16" hidden="1">#REF!</definedName>
    <definedName name="rt" localSheetId="17" hidden="1">#REF!</definedName>
    <definedName name="rt" localSheetId="18" hidden="1">#REF!</definedName>
    <definedName name="rt" localSheetId="19" hidden="1">#REF!</definedName>
    <definedName name="rt" localSheetId="2" hidden="1">#REF!</definedName>
    <definedName name="rt" localSheetId="20" hidden="1">#REF!</definedName>
    <definedName name="rt" localSheetId="21" hidden="1">#REF!</definedName>
    <definedName name="rt" localSheetId="22" hidden="1">#REF!</definedName>
    <definedName name="rt" localSheetId="23" hidden="1">#REF!</definedName>
    <definedName name="rt" localSheetId="24" hidden="1">#REF!</definedName>
    <definedName name="rt" localSheetId="25" hidden="1">#REF!</definedName>
    <definedName name="rt" localSheetId="26" hidden="1">#REF!</definedName>
    <definedName name="rt" localSheetId="27" hidden="1">#REF!</definedName>
    <definedName name="rt" localSheetId="28" hidden="1">#REF!</definedName>
    <definedName name="rt" localSheetId="29" hidden="1">#REF!</definedName>
    <definedName name="rt" localSheetId="3" hidden="1">#REF!</definedName>
    <definedName name="rt" localSheetId="30" hidden="1">#REF!</definedName>
    <definedName name="rt" localSheetId="31" hidden="1">#REF!</definedName>
    <definedName name="rt" localSheetId="32" hidden="1">#REF!</definedName>
    <definedName name="rt" localSheetId="33" hidden="1">#REF!</definedName>
    <definedName name="rt" localSheetId="34" hidden="1">#REF!</definedName>
    <definedName name="rt" localSheetId="35" hidden="1">#REF!</definedName>
    <definedName name="rt" localSheetId="36" hidden="1">#REF!</definedName>
    <definedName name="rt" localSheetId="37" hidden="1">#REF!</definedName>
    <definedName name="rt" localSheetId="38" hidden="1">#REF!</definedName>
    <definedName name="rt" localSheetId="39" hidden="1">#REF!</definedName>
    <definedName name="rt" localSheetId="4" hidden="1">#REF!</definedName>
    <definedName name="rt" localSheetId="40" hidden="1">#REF!</definedName>
    <definedName name="rt" localSheetId="41" hidden="1">#REF!</definedName>
    <definedName name="rt" localSheetId="42" hidden="1">#REF!</definedName>
    <definedName name="rt" localSheetId="43" hidden="1">#REF!</definedName>
    <definedName name="rt" localSheetId="44" hidden="1">#REF!</definedName>
    <definedName name="rt" localSheetId="45" hidden="1">#REF!</definedName>
    <definedName name="rt" localSheetId="46" hidden="1">#REF!</definedName>
    <definedName name="rt" localSheetId="47" hidden="1">#REF!</definedName>
    <definedName name="rt" localSheetId="48" hidden="1">#REF!</definedName>
    <definedName name="rt" localSheetId="49" hidden="1">#REF!</definedName>
    <definedName name="rt" localSheetId="5" hidden="1">#REF!</definedName>
    <definedName name="rt" localSheetId="6" hidden="1">#REF!</definedName>
    <definedName name="rt" localSheetId="7" hidden="1">#REF!</definedName>
    <definedName name="rt" localSheetId="8" hidden="1">#REF!</definedName>
    <definedName name="rt" localSheetId="9" hidden="1">#REF!</definedName>
    <definedName name="rt" hidden="1">#REF!</definedName>
    <definedName name="sdfasf" hidden="1">{"'Ene-Fac'!$A$2:$H$142"}</definedName>
    <definedName name="srqwerqe" hidden="1">{"'Ene-Fac'!$A$2:$H$142"}</definedName>
    <definedName name="THML_Control11" hidden="1">{"'Ene-Fac'!$A$2:$H$142"}</definedName>
    <definedName name="twertwert" hidden="1">{"'Ene-Fac'!$A$2:$H$142"}</definedName>
    <definedName name="vv" localSheetId="1" hidden="1">#REF!</definedName>
    <definedName name="vv" localSheetId="10" hidden="1">#REF!</definedName>
    <definedName name="vv" localSheetId="11" hidden="1">#REF!</definedName>
    <definedName name="vv" localSheetId="12" hidden="1">#REF!</definedName>
    <definedName name="vv" localSheetId="13" hidden="1">#REF!</definedName>
    <definedName name="vv" localSheetId="14" hidden="1">#REF!</definedName>
    <definedName name="vv" localSheetId="15" hidden="1">#REF!</definedName>
    <definedName name="vv" localSheetId="16" hidden="1">#REF!</definedName>
    <definedName name="vv" localSheetId="17" hidden="1">#REF!</definedName>
    <definedName name="vv" localSheetId="18" hidden="1">#REF!</definedName>
    <definedName name="vv" localSheetId="19" hidden="1">#REF!</definedName>
    <definedName name="vv" localSheetId="2" hidden="1">#REF!</definedName>
    <definedName name="vv" localSheetId="20" hidden="1">#REF!</definedName>
    <definedName name="vv" localSheetId="21" hidden="1">#REF!</definedName>
    <definedName name="vv" localSheetId="22" hidden="1">#REF!</definedName>
    <definedName name="vv" localSheetId="23" hidden="1">#REF!</definedName>
    <definedName name="vv" localSheetId="24" hidden="1">#REF!</definedName>
    <definedName name="vv" localSheetId="25" hidden="1">#REF!</definedName>
    <definedName name="vv" localSheetId="26" hidden="1">#REF!</definedName>
    <definedName name="vv" localSheetId="27" hidden="1">#REF!</definedName>
    <definedName name="vv" localSheetId="28" hidden="1">#REF!</definedName>
    <definedName name="vv" localSheetId="29" hidden="1">#REF!</definedName>
    <definedName name="vv" localSheetId="3" hidden="1">#REF!</definedName>
    <definedName name="vv" localSheetId="30" hidden="1">#REF!</definedName>
    <definedName name="vv" localSheetId="31" hidden="1">#REF!</definedName>
    <definedName name="vv" localSheetId="32" hidden="1">#REF!</definedName>
    <definedName name="vv" localSheetId="33" hidden="1">#REF!</definedName>
    <definedName name="vv" localSheetId="34" hidden="1">#REF!</definedName>
    <definedName name="vv" localSheetId="35" hidden="1">#REF!</definedName>
    <definedName name="vv" localSheetId="36" hidden="1">#REF!</definedName>
    <definedName name="vv" localSheetId="37" hidden="1">#REF!</definedName>
    <definedName name="vv" localSheetId="38" hidden="1">#REF!</definedName>
    <definedName name="vv" localSheetId="39" hidden="1">#REF!</definedName>
    <definedName name="vv" localSheetId="4" hidden="1">#REF!</definedName>
    <definedName name="vv" localSheetId="40" hidden="1">#REF!</definedName>
    <definedName name="vv" localSheetId="41" hidden="1">#REF!</definedName>
    <definedName name="vv" localSheetId="42" hidden="1">#REF!</definedName>
    <definedName name="vv" localSheetId="43" hidden="1">#REF!</definedName>
    <definedName name="vv" localSheetId="44" hidden="1">#REF!</definedName>
    <definedName name="vv" localSheetId="45" hidden="1">#REF!</definedName>
    <definedName name="vv" localSheetId="46" hidden="1">#REF!</definedName>
    <definedName name="vv" localSheetId="47" hidden="1">#REF!</definedName>
    <definedName name="vv" localSheetId="48" hidden="1">#REF!</definedName>
    <definedName name="vv" localSheetId="49" hidden="1">#REF!</definedName>
    <definedName name="vv" localSheetId="5" hidden="1">#REF!</definedName>
    <definedName name="vv" localSheetId="6" hidden="1">#REF!</definedName>
    <definedName name="vv" localSheetId="7" hidden="1">#REF!</definedName>
    <definedName name="vv" localSheetId="8" hidden="1">#REF!</definedName>
    <definedName name="vv" localSheetId="9" hidden="1">#REF!</definedName>
    <definedName name="vv" hidden="1">#REF!</definedName>
    <definedName name="wer" hidden="1">{"'Ene-Fac'!$A$2:$H$142"}</definedName>
    <definedName name="wrtwrt" hidden="1">{"'Ene-Fac'!$A$2:$H$142"}</definedName>
    <definedName name="wrtwrtet" hidden="1">{"'Ene-Fac'!$A$2:$H$142"}</definedName>
  </definedNames>
  <calcPr calcId="152511"/>
</workbook>
</file>

<file path=xl/calcChain.xml><?xml version="1.0" encoding="utf-8"?>
<calcChain xmlns="http://schemas.openxmlformats.org/spreadsheetml/2006/main">
  <c r="J10" i="206" l="1"/>
  <c r="D12" i="206"/>
  <c r="G12" i="206"/>
  <c r="V12" i="206"/>
  <c r="D13" i="206"/>
  <c r="G13" i="206"/>
  <c r="L13" i="206"/>
  <c r="M13" i="206"/>
  <c r="O13" i="206" s="1"/>
  <c r="Q13" i="206" s="1"/>
  <c r="S13" i="206" s="1"/>
  <c r="V13" i="206"/>
  <c r="D14" i="206"/>
  <c r="G14" i="206"/>
  <c r="V14" i="206"/>
  <c r="D15" i="206"/>
  <c r="G15" i="206" s="1"/>
  <c r="V15" i="206"/>
  <c r="D16" i="206"/>
  <c r="G16" i="206"/>
  <c r="V16" i="206"/>
  <c r="D17" i="206"/>
  <c r="G17" i="206"/>
  <c r="V17" i="206"/>
  <c r="D18" i="206"/>
  <c r="G18" i="206"/>
  <c r="V18" i="206"/>
  <c r="D19" i="206"/>
  <c r="G19" i="206"/>
  <c r="V19" i="206"/>
  <c r="D20" i="206"/>
  <c r="G20" i="206"/>
  <c r="V20" i="206"/>
  <c r="D21" i="206"/>
  <c r="G21" i="206"/>
  <c r="V21" i="206"/>
  <c r="D22" i="206"/>
  <c r="G22" i="206"/>
  <c r="V22" i="206"/>
  <c r="D23" i="206"/>
  <c r="G23" i="206" s="1"/>
  <c r="V23" i="206"/>
  <c r="D24" i="206"/>
  <c r="G24" i="206"/>
  <c r="V24" i="206"/>
  <c r="D25" i="206"/>
  <c r="G25" i="206"/>
  <c r="V25" i="206"/>
  <c r="D26" i="206"/>
  <c r="G26" i="206"/>
  <c r="V26" i="206"/>
  <c r="D33" i="206"/>
  <c r="G33" i="206"/>
  <c r="D34" i="206"/>
  <c r="G34" i="206"/>
  <c r="D35" i="206"/>
  <c r="G35" i="206"/>
  <c r="D36" i="206"/>
  <c r="G36" i="206"/>
  <c r="D37" i="206"/>
  <c r="G37" i="206"/>
  <c r="D38" i="206"/>
  <c r="G38" i="206"/>
  <c r="G44" i="206"/>
  <c r="G45" i="206"/>
  <c r="G46" i="206"/>
  <c r="G47" i="206"/>
  <c r="G48" i="206"/>
  <c r="G49" i="206"/>
  <c r="G50" i="206"/>
  <c r="G51" i="206"/>
  <c r="G52" i="206"/>
  <c r="G53" i="206"/>
  <c r="G54" i="206"/>
  <c r="G55" i="206"/>
  <c r="G56" i="206"/>
  <c r="G57" i="206"/>
  <c r="G58" i="206"/>
  <c r="G59" i="206"/>
  <c r="G60" i="206"/>
  <c r="G61" i="206"/>
  <c r="G62" i="206"/>
  <c r="G63" i="206"/>
  <c r="G69" i="206"/>
  <c r="G71" i="206"/>
  <c r="V74" i="206"/>
  <c r="J10" i="205"/>
  <c r="D12" i="205"/>
  <c r="G12" i="205"/>
  <c r="V12" i="205"/>
  <c r="D13" i="205"/>
  <c r="G13" i="205"/>
  <c r="L13" i="205"/>
  <c r="M13" i="205"/>
  <c r="O13" i="205"/>
  <c r="Q13" i="205" s="1"/>
  <c r="S13" i="205" s="1"/>
  <c r="V13" i="205"/>
  <c r="D14" i="205"/>
  <c r="G14" i="205"/>
  <c r="V14" i="205"/>
  <c r="D15" i="205"/>
  <c r="G15" i="205"/>
  <c r="V15" i="205"/>
  <c r="D16" i="205"/>
  <c r="G16" i="205"/>
  <c r="V16" i="205"/>
  <c r="D17" i="205"/>
  <c r="G17" i="205"/>
  <c r="V17" i="205"/>
  <c r="D18" i="205"/>
  <c r="G18" i="205" s="1"/>
  <c r="V18" i="205"/>
  <c r="D19" i="205"/>
  <c r="G19" i="205"/>
  <c r="V19" i="205"/>
  <c r="D20" i="205"/>
  <c r="G20" i="205"/>
  <c r="V20" i="205"/>
  <c r="D21" i="205"/>
  <c r="G21" i="205"/>
  <c r="V21" i="205"/>
  <c r="D22" i="205"/>
  <c r="G22" i="205"/>
  <c r="V22" i="205"/>
  <c r="D23" i="205"/>
  <c r="G23" i="205"/>
  <c r="V23" i="205"/>
  <c r="D24" i="205"/>
  <c r="G24" i="205"/>
  <c r="V24" i="205"/>
  <c r="D25" i="205"/>
  <c r="G25" i="205"/>
  <c r="V25" i="205"/>
  <c r="D26" i="205"/>
  <c r="G26" i="205" s="1"/>
  <c r="V26" i="205"/>
  <c r="D33" i="205"/>
  <c r="G33" i="205"/>
  <c r="D34" i="205"/>
  <c r="G34" i="205"/>
  <c r="D35" i="205"/>
  <c r="G35" i="205" s="1"/>
  <c r="G40" i="205" s="1"/>
  <c r="D36" i="205"/>
  <c r="G36" i="205"/>
  <c r="D37" i="205"/>
  <c r="G37" i="205"/>
  <c r="D38" i="205"/>
  <c r="G38" i="205"/>
  <c r="G44" i="205"/>
  <c r="G45" i="205"/>
  <c r="G46" i="205"/>
  <c r="G47" i="205"/>
  <c r="G48" i="205"/>
  <c r="G49" i="205"/>
  <c r="G50" i="205"/>
  <c r="G51" i="205"/>
  <c r="G52" i="205"/>
  <c r="G53" i="205"/>
  <c r="G54" i="205"/>
  <c r="G55" i="205"/>
  <c r="G56" i="205"/>
  <c r="G57" i="205"/>
  <c r="G58" i="205"/>
  <c r="G59" i="205"/>
  <c r="G60" i="205"/>
  <c r="G61" i="205"/>
  <c r="G62" i="205"/>
  <c r="G63" i="205"/>
  <c r="G69" i="205"/>
  <c r="G71" i="205"/>
  <c r="V74" i="205"/>
  <c r="J10" i="204"/>
  <c r="D12" i="204"/>
  <c r="G12" i="204" s="1"/>
  <c r="G29" i="204" s="1"/>
  <c r="V12" i="204"/>
  <c r="D13" i="204"/>
  <c r="G13" i="204"/>
  <c r="L13" i="204"/>
  <c r="M13" i="204"/>
  <c r="O13" i="204"/>
  <c r="Q13" i="204"/>
  <c r="S13" i="204" s="1"/>
  <c r="V13" i="204"/>
  <c r="D14" i="204"/>
  <c r="G14" i="204"/>
  <c r="V14" i="204"/>
  <c r="D15" i="204"/>
  <c r="G15" i="204"/>
  <c r="V15" i="204"/>
  <c r="D16" i="204"/>
  <c r="G16" i="204"/>
  <c r="V16" i="204"/>
  <c r="D17" i="204"/>
  <c r="G17" i="204"/>
  <c r="V17" i="204"/>
  <c r="D18" i="204"/>
  <c r="G18" i="204"/>
  <c r="V18" i="204"/>
  <c r="D19" i="204"/>
  <c r="G19" i="204"/>
  <c r="V19" i="204"/>
  <c r="D20" i="204"/>
  <c r="G20" i="204"/>
  <c r="V20" i="204"/>
  <c r="D21" i="204"/>
  <c r="G21" i="204" s="1"/>
  <c r="V21" i="204"/>
  <c r="D22" i="204"/>
  <c r="G22" i="204"/>
  <c r="V22" i="204"/>
  <c r="D23" i="204"/>
  <c r="G23" i="204"/>
  <c r="V23" i="204"/>
  <c r="D24" i="204"/>
  <c r="G24" i="204"/>
  <c r="V24" i="204"/>
  <c r="D25" i="204"/>
  <c r="G25" i="204"/>
  <c r="V25" i="204"/>
  <c r="D26" i="204"/>
  <c r="G26" i="204"/>
  <c r="V26" i="204"/>
  <c r="D33" i="204"/>
  <c r="G33" i="204"/>
  <c r="D34" i="204"/>
  <c r="G34" i="204"/>
  <c r="D35" i="204"/>
  <c r="G35" i="204"/>
  <c r="D36" i="204"/>
  <c r="G36" i="204"/>
  <c r="D37" i="204"/>
  <c r="G37" i="204"/>
  <c r="D38" i="204"/>
  <c r="G38" i="204"/>
  <c r="G40" i="204"/>
  <c r="G44" i="204"/>
  <c r="G45" i="204"/>
  <c r="G46" i="204"/>
  <c r="G47" i="204"/>
  <c r="G48" i="204"/>
  <c r="G49" i="204"/>
  <c r="G50" i="204"/>
  <c r="G51" i="204"/>
  <c r="G52" i="204"/>
  <c r="G53" i="204"/>
  <c r="G54" i="204"/>
  <c r="G55" i="204"/>
  <c r="G56" i="204"/>
  <c r="G57" i="204"/>
  <c r="G58" i="204"/>
  <c r="G59" i="204"/>
  <c r="G60" i="204"/>
  <c r="G61" i="204"/>
  <c r="G62" i="204"/>
  <c r="G63" i="204"/>
  <c r="G69" i="204"/>
  <c r="G71" i="204"/>
  <c r="V74" i="204"/>
  <c r="J10" i="203"/>
  <c r="D12" i="203"/>
  <c r="G12" i="203"/>
  <c r="V12" i="203"/>
  <c r="D13" i="203"/>
  <c r="G13" i="203"/>
  <c r="L13" i="203"/>
  <c r="M13" i="203"/>
  <c r="O13" i="203"/>
  <c r="Q13" i="203"/>
  <c r="S13" i="203" s="1"/>
  <c r="V13" i="203"/>
  <c r="D14" i="203"/>
  <c r="G14" i="203"/>
  <c r="V14" i="203"/>
  <c r="D15" i="203"/>
  <c r="G15" i="203"/>
  <c r="V15" i="203"/>
  <c r="D16" i="203"/>
  <c r="G16" i="203" s="1"/>
  <c r="V16" i="203"/>
  <c r="D17" i="203"/>
  <c r="G17" i="203"/>
  <c r="V17" i="203"/>
  <c r="D18" i="203"/>
  <c r="G18" i="203"/>
  <c r="V18" i="203"/>
  <c r="D19" i="203"/>
  <c r="G19" i="203"/>
  <c r="V19" i="203"/>
  <c r="D20" i="203"/>
  <c r="G20" i="203"/>
  <c r="V20" i="203"/>
  <c r="D21" i="203"/>
  <c r="G21" i="203"/>
  <c r="V21" i="203"/>
  <c r="D22" i="203"/>
  <c r="G22" i="203"/>
  <c r="V22" i="203"/>
  <c r="D23" i="203"/>
  <c r="G23" i="203"/>
  <c r="V23" i="203"/>
  <c r="D24" i="203"/>
  <c r="G24" i="203" s="1"/>
  <c r="V24" i="203"/>
  <c r="D25" i="203"/>
  <c r="G25" i="203"/>
  <c r="V25" i="203"/>
  <c r="D26" i="203"/>
  <c r="G26" i="203"/>
  <c r="V26" i="203"/>
  <c r="D33" i="203"/>
  <c r="G33" i="203"/>
  <c r="D34" i="203"/>
  <c r="G34" i="203"/>
  <c r="D35" i="203"/>
  <c r="G35" i="203"/>
  <c r="D36" i="203"/>
  <c r="G36" i="203" s="1"/>
  <c r="G40" i="203" s="1"/>
  <c r="D37" i="203"/>
  <c r="G37" i="203"/>
  <c r="D38" i="203"/>
  <c r="G38" i="203"/>
  <c r="G44" i="203"/>
  <c r="G45" i="203"/>
  <c r="G46" i="203"/>
  <c r="G47" i="203"/>
  <c r="G48" i="203"/>
  <c r="G49" i="203"/>
  <c r="G50" i="203"/>
  <c r="G51" i="203"/>
  <c r="G52" i="203"/>
  <c r="G53" i="203"/>
  <c r="G54" i="203"/>
  <c r="G55" i="203"/>
  <c r="G56" i="203"/>
  <c r="G57" i="203"/>
  <c r="G58" i="203"/>
  <c r="G59" i="203"/>
  <c r="G60" i="203"/>
  <c r="G61" i="203"/>
  <c r="G62" i="203"/>
  <c r="G63" i="203"/>
  <c r="G69" i="203"/>
  <c r="G71" i="203"/>
  <c r="V74" i="203"/>
  <c r="J10" i="202"/>
  <c r="D12" i="202"/>
  <c r="G12" i="202"/>
  <c r="V12" i="202"/>
  <c r="D13" i="202"/>
  <c r="G13" i="202"/>
  <c r="L13" i="202"/>
  <c r="M13" i="202"/>
  <c r="O13" i="202"/>
  <c r="Q13" i="202"/>
  <c r="S13" i="202"/>
  <c r="V13" i="202"/>
  <c r="D14" i="202"/>
  <c r="G14" i="202"/>
  <c r="V14" i="202"/>
  <c r="D15" i="202"/>
  <c r="G15" i="202"/>
  <c r="V15" i="202"/>
  <c r="D16" i="202"/>
  <c r="G16" i="202"/>
  <c r="V16" i="202"/>
  <c r="D17" i="202"/>
  <c r="G17" i="202"/>
  <c r="V17" i="202"/>
  <c r="D18" i="202"/>
  <c r="G18" i="202"/>
  <c r="V18" i="202"/>
  <c r="D19" i="202"/>
  <c r="G19" i="202" s="1"/>
  <c r="V19" i="202"/>
  <c r="D20" i="202"/>
  <c r="G20" i="202"/>
  <c r="V20" i="202"/>
  <c r="D21" i="202"/>
  <c r="G21" i="202"/>
  <c r="V21" i="202"/>
  <c r="D22" i="202"/>
  <c r="G22" i="202"/>
  <c r="V22" i="202"/>
  <c r="D23" i="202"/>
  <c r="G23" i="202"/>
  <c r="V23" i="202"/>
  <c r="D24" i="202"/>
  <c r="G24" i="202"/>
  <c r="V24" i="202"/>
  <c r="D25" i="202"/>
  <c r="G25" i="202"/>
  <c r="V25" i="202"/>
  <c r="D26" i="202"/>
  <c r="G26" i="202"/>
  <c r="V26" i="202"/>
  <c r="G29" i="202"/>
  <c r="D33" i="202"/>
  <c r="G33" i="202"/>
  <c r="D34" i="202"/>
  <c r="G34" i="202"/>
  <c r="D35" i="202"/>
  <c r="G35" i="202"/>
  <c r="D36" i="202"/>
  <c r="G36" i="202"/>
  <c r="G40" i="202" s="1"/>
  <c r="D37" i="202"/>
  <c r="G37" i="202"/>
  <c r="D38" i="202"/>
  <c r="G38" i="202"/>
  <c r="G44" i="202"/>
  <c r="G45" i="202"/>
  <c r="G46" i="202"/>
  <c r="G47" i="202"/>
  <c r="G48" i="202"/>
  <c r="G49" i="202"/>
  <c r="G50" i="202"/>
  <c r="G51" i="202"/>
  <c r="G52" i="202"/>
  <c r="G53" i="202"/>
  <c r="G54" i="202"/>
  <c r="G55" i="202"/>
  <c r="G56" i="202"/>
  <c r="G57" i="202"/>
  <c r="G58" i="202"/>
  <c r="G59" i="202"/>
  <c r="G60" i="202"/>
  <c r="G61" i="202"/>
  <c r="G62" i="202"/>
  <c r="G63" i="202"/>
  <c r="G69" i="202"/>
  <c r="G71" i="202"/>
  <c r="V74" i="202"/>
  <c r="J10" i="201"/>
  <c r="D12" i="201"/>
  <c r="G12" i="201"/>
  <c r="V12" i="201"/>
  <c r="D13" i="201"/>
  <c r="G13" i="201" s="1"/>
  <c r="L13" i="201"/>
  <c r="M13" i="201"/>
  <c r="O13" i="201"/>
  <c r="Q13" i="201"/>
  <c r="S13" i="201"/>
  <c r="V13" i="201"/>
  <c r="D14" i="201"/>
  <c r="G14" i="201" s="1"/>
  <c r="V14" i="201"/>
  <c r="D15" i="201"/>
  <c r="G15" i="201"/>
  <c r="V15" i="201"/>
  <c r="D16" i="201"/>
  <c r="G16" i="201"/>
  <c r="V16" i="201"/>
  <c r="D17" i="201"/>
  <c r="G17" i="201"/>
  <c r="V17" i="201"/>
  <c r="D18" i="201"/>
  <c r="G18" i="201"/>
  <c r="V18" i="201"/>
  <c r="D19" i="201"/>
  <c r="G19" i="201"/>
  <c r="V19" i="201"/>
  <c r="D20" i="201"/>
  <c r="G20" i="201"/>
  <c r="V20" i="201"/>
  <c r="D21" i="201"/>
  <c r="G21" i="201"/>
  <c r="V21" i="201"/>
  <c r="D22" i="201"/>
  <c r="G22" i="201" s="1"/>
  <c r="V22" i="201"/>
  <c r="D23" i="201"/>
  <c r="G23" i="201"/>
  <c r="V23" i="201"/>
  <c r="D24" i="201"/>
  <c r="G24" i="201"/>
  <c r="V24" i="201"/>
  <c r="D25" i="201"/>
  <c r="G25" i="201"/>
  <c r="V25" i="201"/>
  <c r="D26" i="201"/>
  <c r="G26" i="201"/>
  <c r="V26" i="201"/>
  <c r="G29" i="201"/>
  <c r="D33" i="201"/>
  <c r="G33" i="201" s="1"/>
  <c r="D34" i="201"/>
  <c r="G34" i="201"/>
  <c r="D35" i="201"/>
  <c r="G35" i="201"/>
  <c r="D36" i="201"/>
  <c r="G36" i="201"/>
  <c r="D37" i="201"/>
  <c r="G37" i="201" s="1"/>
  <c r="D38" i="201"/>
  <c r="G38" i="201"/>
  <c r="G44" i="201"/>
  <c r="G45" i="201"/>
  <c r="G46" i="201"/>
  <c r="G47" i="201"/>
  <c r="G48" i="201"/>
  <c r="G49" i="201"/>
  <c r="G50" i="201"/>
  <c r="G51" i="201"/>
  <c r="G52" i="201"/>
  <c r="G53" i="201"/>
  <c r="G54" i="201"/>
  <c r="G55" i="201"/>
  <c r="G56" i="201"/>
  <c r="G57" i="201"/>
  <c r="G58" i="201"/>
  <c r="G59" i="201"/>
  <c r="G60" i="201"/>
  <c r="G61" i="201"/>
  <c r="G62" i="201"/>
  <c r="G63" i="201"/>
  <c r="G69" i="201"/>
  <c r="G71" i="201"/>
  <c r="V74" i="201"/>
  <c r="J10" i="200"/>
  <c r="D12" i="200"/>
  <c r="G12" i="200"/>
  <c r="V12" i="200"/>
  <c r="D13" i="200"/>
  <c r="G13" i="200"/>
  <c r="G29" i="200" s="1"/>
  <c r="L13" i="200"/>
  <c r="M13" i="200"/>
  <c r="O13" i="200"/>
  <c r="Q13" i="200"/>
  <c r="S13" i="200" s="1"/>
  <c r="V13" i="200"/>
  <c r="D14" i="200"/>
  <c r="G14" i="200"/>
  <c r="V14" i="200"/>
  <c r="D15" i="200"/>
  <c r="G15" i="200"/>
  <c r="V15" i="200"/>
  <c r="D16" i="200"/>
  <c r="G16" i="200"/>
  <c r="V16" i="200"/>
  <c r="D17" i="200"/>
  <c r="G17" i="200" s="1"/>
  <c r="V17" i="200"/>
  <c r="D18" i="200"/>
  <c r="G18" i="200"/>
  <c r="V18" i="200"/>
  <c r="D19" i="200"/>
  <c r="G19" i="200"/>
  <c r="V19" i="200"/>
  <c r="D20" i="200"/>
  <c r="G20" i="200"/>
  <c r="V20" i="200"/>
  <c r="D21" i="200"/>
  <c r="G21" i="200"/>
  <c r="V21" i="200"/>
  <c r="D22" i="200"/>
  <c r="G22" i="200"/>
  <c r="V22" i="200"/>
  <c r="D23" i="200"/>
  <c r="G23" i="200"/>
  <c r="V23" i="200"/>
  <c r="D24" i="200"/>
  <c r="G24" i="200"/>
  <c r="V24" i="200"/>
  <c r="D25" i="200"/>
  <c r="G25" i="200" s="1"/>
  <c r="V25" i="200"/>
  <c r="D26" i="200"/>
  <c r="G26" i="200"/>
  <c r="V26" i="200"/>
  <c r="D33" i="200"/>
  <c r="G33" i="200"/>
  <c r="D34" i="200"/>
  <c r="G34" i="200"/>
  <c r="D35" i="200"/>
  <c r="G35" i="200"/>
  <c r="D36" i="200"/>
  <c r="G36" i="200"/>
  <c r="D37" i="200"/>
  <c r="G37" i="200"/>
  <c r="D38" i="200"/>
  <c r="G38" i="200"/>
  <c r="G44" i="200"/>
  <c r="G45" i="200"/>
  <c r="G46" i="200"/>
  <c r="G47" i="200"/>
  <c r="G48" i="200"/>
  <c r="G49" i="200"/>
  <c r="G50" i="200"/>
  <c r="G51" i="200"/>
  <c r="G52" i="200"/>
  <c r="G53" i="200"/>
  <c r="G54" i="200"/>
  <c r="G55" i="200"/>
  <c r="G56" i="200"/>
  <c r="G57" i="200"/>
  <c r="G58" i="200"/>
  <c r="G59" i="200"/>
  <c r="G60" i="200"/>
  <c r="G61" i="200"/>
  <c r="G62" i="200"/>
  <c r="G63" i="200"/>
  <c r="G64" i="200"/>
  <c r="V76" i="200" s="1"/>
  <c r="G69" i="200"/>
  <c r="G71" i="200"/>
  <c r="V74" i="200"/>
  <c r="J10" i="199"/>
  <c r="D12" i="199"/>
  <c r="G12" i="199"/>
  <c r="V12" i="199"/>
  <c r="D13" i="199"/>
  <c r="G13" i="199"/>
  <c r="L13" i="199"/>
  <c r="M13" i="199" s="1"/>
  <c r="O13" i="199" s="1"/>
  <c r="Q13" i="199" s="1"/>
  <c r="S13" i="199" s="1"/>
  <c r="V13" i="199"/>
  <c r="D14" i="199"/>
  <c r="G14" i="199"/>
  <c r="V14" i="199"/>
  <c r="D15" i="199"/>
  <c r="G15" i="199"/>
  <c r="V15" i="199"/>
  <c r="D16" i="199"/>
  <c r="G16" i="199"/>
  <c r="V16" i="199"/>
  <c r="D17" i="199"/>
  <c r="G17" i="199"/>
  <c r="V17" i="199"/>
  <c r="D18" i="199"/>
  <c r="G18" i="199"/>
  <c r="V18" i="199"/>
  <c r="D19" i="199"/>
  <c r="G19" i="199"/>
  <c r="V19" i="199"/>
  <c r="D20" i="199"/>
  <c r="G20" i="199" s="1"/>
  <c r="V20" i="199"/>
  <c r="D21" i="199"/>
  <c r="G21" i="199"/>
  <c r="V21" i="199"/>
  <c r="D22" i="199"/>
  <c r="G22" i="199"/>
  <c r="V22" i="199"/>
  <c r="D23" i="199"/>
  <c r="G23" i="199"/>
  <c r="V23" i="199"/>
  <c r="D24" i="199"/>
  <c r="G24" i="199"/>
  <c r="V24" i="199"/>
  <c r="D25" i="199"/>
  <c r="G25" i="199"/>
  <c r="V25" i="199"/>
  <c r="D26" i="199"/>
  <c r="G26" i="199"/>
  <c r="V26" i="199"/>
  <c r="D33" i="199"/>
  <c r="G33" i="199"/>
  <c r="D34" i="199"/>
  <c r="G34" i="199" s="1"/>
  <c r="D35" i="199"/>
  <c r="G35" i="199"/>
  <c r="D36" i="199"/>
  <c r="G36" i="199"/>
  <c r="D37" i="199"/>
  <c r="G37" i="199"/>
  <c r="D38" i="199"/>
  <c r="G38" i="199" s="1"/>
  <c r="G44" i="199"/>
  <c r="G45" i="199"/>
  <c r="G46" i="199"/>
  <c r="G47" i="199"/>
  <c r="G48" i="199"/>
  <c r="G49" i="199"/>
  <c r="G50" i="199"/>
  <c r="G51" i="199"/>
  <c r="G52" i="199"/>
  <c r="G53" i="199"/>
  <c r="G54" i="199"/>
  <c r="G55" i="199"/>
  <c r="G56" i="199"/>
  <c r="G57" i="199"/>
  <c r="G58" i="199"/>
  <c r="G59" i="199"/>
  <c r="G60" i="199"/>
  <c r="G61" i="199"/>
  <c r="G62" i="199"/>
  <c r="G63" i="199"/>
  <c r="G64" i="199"/>
  <c r="G69" i="199"/>
  <c r="G71" i="199" s="1"/>
  <c r="V74" i="199"/>
  <c r="V76" i="199"/>
  <c r="J10" i="198"/>
  <c r="D12" i="198"/>
  <c r="G12" i="198"/>
  <c r="V12" i="198"/>
  <c r="D13" i="198"/>
  <c r="G13" i="198"/>
  <c r="L13" i="198"/>
  <c r="M13" i="198"/>
  <c r="O13" i="198" s="1"/>
  <c r="Q13" i="198" s="1"/>
  <c r="S13" i="198" s="1"/>
  <c r="V13" i="198"/>
  <c r="D14" i="198"/>
  <c r="G14" i="198"/>
  <c r="V14" i="198"/>
  <c r="D15" i="198"/>
  <c r="G15" i="198" s="1"/>
  <c r="V15" i="198"/>
  <c r="D16" i="198"/>
  <c r="G16" i="198"/>
  <c r="V16" i="198"/>
  <c r="D17" i="198"/>
  <c r="G17" i="198"/>
  <c r="V17" i="198"/>
  <c r="D18" i="198"/>
  <c r="G18" i="198"/>
  <c r="V18" i="198"/>
  <c r="D19" i="198"/>
  <c r="G19" i="198"/>
  <c r="V19" i="198"/>
  <c r="D20" i="198"/>
  <c r="G20" i="198"/>
  <c r="V20" i="198"/>
  <c r="D21" i="198"/>
  <c r="G21" i="198"/>
  <c r="V21" i="198"/>
  <c r="D22" i="198"/>
  <c r="G22" i="198"/>
  <c r="V22" i="198"/>
  <c r="D23" i="198"/>
  <c r="G23" i="198" s="1"/>
  <c r="V23" i="198"/>
  <c r="D24" i="198"/>
  <c r="G24" i="198"/>
  <c r="V24" i="198"/>
  <c r="D25" i="198"/>
  <c r="G25" i="198"/>
  <c r="V25" i="198"/>
  <c r="D26" i="198"/>
  <c r="G26" i="198"/>
  <c r="V26" i="198"/>
  <c r="D33" i="198"/>
  <c r="G33" i="198"/>
  <c r="D34" i="198"/>
  <c r="G34" i="198"/>
  <c r="D35" i="198"/>
  <c r="G35" i="198"/>
  <c r="D36" i="198"/>
  <c r="G36" i="198"/>
  <c r="D37" i="198"/>
  <c r="G37" i="198"/>
  <c r="D38" i="198"/>
  <c r="G38" i="198"/>
  <c r="G44" i="198"/>
  <c r="G45" i="198"/>
  <c r="G46" i="198"/>
  <c r="G47" i="198"/>
  <c r="G48" i="198"/>
  <c r="G49" i="198"/>
  <c r="G50" i="198"/>
  <c r="G51" i="198"/>
  <c r="G52" i="198"/>
  <c r="G53" i="198"/>
  <c r="G54" i="198"/>
  <c r="G55" i="198"/>
  <c r="G56" i="198"/>
  <c r="G57" i="198"/>
  <c r="G58" i="198"/>
  <c r="G59" i="198"/>
  <c r="G60" i="198"/>
  <c r="G61" i="198"/>
  <c r="G62" i="198"/>
  <c r="G63" i="198"/>
  <c r="G69" i="198"/>
  <c r="G71" i="198"/>
  <c r="V74" i="198"/>
  <c r="J10" i="197"/>
  <c r="D12" i="197"/>
  <c r="G12" i="197"/>
  <c r="V12" i="197"/>
  <c r="D13" i="197"/>
  <c r="G13" i="197"/>
  <c r="L13" i="197"/>
  <c r="M13" i="197"/>
  <c r="O13" i="197"/>
  <c r="Q13" i="197" s="1"/>
  <c r="S13" i="197" s="1"/>
  <c r="V13" i="197"/>
  <c r="D14" i="197"/>
  <c r="G14" i="197"/>
  <c r="V14" i="197"/>
  <c r="D15" i="197"/>
  <c r="G15" i="197"/>
  <c r="V15" i="197"/>
  <c r="D16" i="197"/>
  <c r="G16" i="197"/>
  <c r="V16" i="197"/>
  <c r="D17" i="197"/>
  <c r="G17" i="197"/>
  <c r="V17" i="197"/>
  <c r="D18" i="197"/>
  <c r="G18" i="197" s="1"/>
  <c r="V18" i="197"/>
  <c r="D19" i="197"/>
  <c r="G19" i="197"/>
  <c r="V19" i="197"/>
  <c r="D20" i="197"/>
  <c r="G20" i="197"/>
  <c r="V20" i="197"/>
  <c r="D21" i="197"/>
  <c r="G21" i="197"/>
  <c r="V21" i="197"/>
  <c r="D22" i="197"/>
  <c r="G22" i="197"/>
  <c r="V22" i="197"/>
  <c r="D23" i="197"/>
  <c r="G23" i="197"/>
  <c r="V23" i="197"/>
  <c r="D24" i="197"/>
  <c r="G24" i="197"/>
  <c r="V24" i="197"/>
  <c r="D25" i="197"/>
  <c r="G25" i="197"/>
  <c r="V25" i="197"/>
  <c r="D26" i="197"/>
  <c r="G26" i="197" s="1"/>
  <c r="V26" i="197"/>
  <c r="D33" i="197"/>
  <c r="G33" i="197"/>
  <c r="D34" i="197"/>
  <c r="G34" i="197"/>
  <c r="D35" i="197"/>
  <c r="G35" i="197" s="1"/>
  <c r="G40" i="197" s="1"/>
  <c r="D36" i="197"/>
  <c r="G36" i="197"/>
  <c r="D37" i="197"/>
  <c r="G37" i="197"/>
  <c r="D38" i="197"/>
  <c r="G38" i="197"/>
  <c r="G44" i="197"/>
  <c r="G45" i="197"/>
  <c r="G46" i="197"/>
  <c r="G47" i="197"/>
  <c r="G48" i="197"/>
  <c r="G49" i="197"/>
  <c r="G50" i="197"/>
  <c r="G51" i="197"/>
  <c r="G52" i="197"/>
  <c r="G53" i="197"/>
  <c r="G54" i="197"/>
  <c r="G55" i="197"/>
  <c r="G56" i="197"/>
  <c r="G57" i="197"/>
  <c r="G58" i="197"/>
  <c r="G59" i="197"/>
  <c r="G60" i="197"/>
  <c r="G61" i="197"/>
  <c r="G62" i="197"/>
  <c r="G63" i="197"/>
  <c r="G69" i="197"/>
  <c r="G71" i="197"/>
  <c r="V74" i="197"/>
  <c r="J10" i="196"/>
  <c r="D12" i="196"/>
  <c r="G12" i="196" s="1"/>
  <c r="G29" i="196" s="1"/>
  <c r="V12" i="196"/>
  <c r="D13" i="196"/>
  <c r="G13" i="196"/>
  <c r="L13" i="196"/>
  <c r="M13" i="196"/>
  <c r="O13" i="196"/>
  <c r="Q13" i="196"/>
  <c r="S13" i="196" s="1"/>
  <c r="V13" i="196"/>
  <c r="D14" i="196"/>
  <c r="G14" i="196"/>
  <c r="V14" i="196"/>
  <c r="D15" i="196"/>
  <c r="G15" i="196"/>
  <c r="V15" i="196"/>
  <c r="D16" i="196"/>
  <c r="G16" i="196"/>
  <c r="V16" i="196"/>
  <c r="D17" i="196"/>
  <c r="G17" i="196"/>
  <c r="V17" i="196"/>
  <c r="D18" i="196"/>
  <c r="G18" i="196"/>
  <c r="V18" i="196"/>
  <c r="D19" i="196"/>
  <c r="G19" i="196"/>
  <c r="V19" i="196"/>
  <c r="D20" i="196"/>
  <c r="G20" i="196"/>
  <c r="V20" i="196"/>
  <c r="D21" i="196"/>
  <c r="G21" i="196" s="1"/>
  <c r="V21" i="196"/>
  <c r="D22" i="196"/>
  <c r="G22" i="196"/>
  <c r="V22" i="196"/>
  <c r="D23" i="196"/>
  <c r="G23" i="196"/>
  <c r="V23" i="196"/>
  <c r="D24" i="196"/>
  <c r="G24" i="196"/>
  <c r="V24" i="196"/>
  <c r="D25" i="196"/>
  <c r="G25" i="196"/>
  <c r="V25" i="196"/>
  <c r="D26" i="196"/>
  <c r="G26" i="196"/>
  <c r="V26" i="196"/>
  <c r="D33" i="196"/>
  <c r="G33" i="196"/>
  <c r="D34" i="196"/>
  <c r="G34" i="196"/>
  <c r="D35" i="196"/>
  <c r="G35" i="196"/>
  <c r="D36" i="196"/>
  <c r="G36" i="196"/>
  <c r="D37" i="196"/>
  <c r="G37" i="196"/>
  <c r="D38" i="196"/>
  <c r="G38" i="196"/>
  <c r="G40" i="196"/>
  <c r="G44" i="196"/>
  <c r="G45" i="196"/>
  <c r="G46" i="196"/>
  <c r="G47" i="196"/>
  <c r="G48" i="196"/>
  <c r="G49" i="196"/>
  <c r="G50" i="196"/>
  <c r="G51" i="196"/>
  <c r="G52" i="196"/>
  <c r="G53" i="196"/>
  <c r="G54" i="196"/>
  <c r="G55" i="196"/>
  <c r="G56" i="196"/>
  <c r="G57" i="196"/>
  <c r="G58" i="196"/>
  <c r="G59" i="196"/>
  <c r="G60" i="196"/>
  <c r="G61" i="196"/>
  <c r="G62" i="196"/>
  <c r="G63" i="196"/>
  <c r="G69" i="196"/>
  <c r="G71" i="196"/>
  <c r="V74" i="196"/>
  <c r="J10" i="195"/>
  <c r="D12" i="195"/>
  <c r="G12" i="195"/>
  <c r="V12" i="195"/>
  <c r="D13" i="195"/>
  <c r="G13" i="195"/>
  <c r="L13" i="195"/>
  <c r="M13" i="195"/>
  <c r="O13" i="195"/>
  <c r="Q13" i="195"/>
  <c r="S13" i="195"/>
  <c r="V13" i="195"/>
  <c r="D14" i="195"/>
  <c r="G14" i="195"/>
  <c r="V14" i="195"/>
  <c r="D15" i="195"/>
  <c r="G15" i="195"/>
  <c r="V15" i="195"/>
  <c r="D16" i="195"/>
  <c r="G16" i="195" s="1"/>
  <c r="V16" i="195"/>
  <c r="D17" i="195"/>
  <c r="G17" i="195"/>
  <c r="V17" i="195"/>
  <c r="D18" i="195"/>
  <c r="G18" i="195"/>
  <c r="V18" i="195"/>
  <c r="D19" i="195"/>
  <c r="G19" i="195"/>
  <c r="V19" i="195"/>
  <c r="D20" i="195"/>
  <c r="G20" i="195"/>
  <c r="V20" i="195"/>
  <c r="D21" i="195"/>
  <c r="G21" i="195"/>
  <c r="V21" i="195"/>
  <c r="D22" i="195"/>
  <c r="G22" i="195"/>
  <c r="V22" i="195"/>
  <c r="D23" i="195"/>
  <c r="G23" i="195"/>
  <c r="V23" i="195"/>
  <c r="D24" i="195"/>
  <c r="G24" i="195" s="1"/>
  <c r="V24" i="195"/>
  <c r="D25" i="195"/>
  <c r="G25" i="195"/>
  <c r="V25" i="195"/>
  <c r="D26" i="195"/>
  <c r="G26" i="195"/>
  <c r="V26" i="195"/>
  <c r="D33" i="195"/>
  <c r="G33" i="195"/>
  <c r="D34" i="195"/>
  <c r="G34" i="195"/>
  <c r="D35" i="195"/>
  <c r="G35" i="195"/>
  <c r="D36" i="195"/>
  <c r="G36" i="195" s="1"/>
  <c r="G40" i="195" s="1"/>
  <c r="D37" i="195"/>
  <c r="G37" i="195"/>
  <c r="D38" i="195"/>
  <c r="G38" i="195"/>
  <c r="G44" i="195"/>
  <c r="G45" i="195"/>
  <c r="G46" i="195"/>
  <c r="G47" i="195"/>
  <c r="G48" i="195"/>
  <c r="G49" i="195"/>
  <c r="G50" i="195"/>
  <c r="G51" i="195"/>
  <c r="G52" i="195"/>
  <c r="G53" i="195"/>
  <c r="G54" i="195"/>
  <c r="G55" i="195"/>
  <c r="G56" i="195"/>
  <c r="G57" i="195"/>
  <c r="G58" i="195"/>
  <c r="G59" i="195"/>
  <c r="G60" i="195"/>
  <c r="G61" i="195"/>
  <c r="G62" i="195"/>
  <c r="G63" i="195"/>
  <c r="G69" i="195"/>
  <c r="G71" i="195"/>
  <c r="V74" i="195"/>
  <c r="J10" i="194"/>
  <c r="D12" i="194"/>
  <c r="G12" i="194"/>
  <c r="V12" i="194"/>
  <c r="D13" i="194"/>
  <c r="G13" i="194"/>
  <c r="L13" i="194"/>
  <c r="M13" i="194"/>
  <c r="O13" i="194"/>
  <c r="Q13" i="194"/>
  <c r="S13" i="194"/>
  <c r="V13" i="194"/>
  <c r="D14" i="194"/>
  <c r="G14" i="194"/>
  <c r="V14" i="194"/>
  <c r="D15" i="194"/>
  <c r="G15" i="194"/>
  <c r="V15" i="194"/>
  <c r="D16" i="194"/>
  <c r="G16" i="194"/>
  <c r="V16" i="194"/>
  <c r="D17" i="194"/>
  <c r="G17" i="194"/>
  <c r="V17" i="194"/>
  <c r="D18" i="194"/>
  <c r="G18" i="194"/>
  <c r="V18" i="194"/>
  <c r="D19" i="194"/>
  <c r="G19" i="194" s="1"/>
  <c r="V19" i="194"/>
  <c r="D20" i="194"/>
  <c r="G20" i="194"/>
  <c r="V20" i="194"/>
  <c r="D21" i="194"/>
  <c r="G21" i="194"/>
  <c r="V21" i="194"/>
  <c r="D22" i="194"/>
  <c r="G22" i="194"/>
  <c r="V22" i="194"/>
  <c r="D23" i="194"/>
  <c r="G23" i="194"/>
  <c r="V23" i="194"/>
  <c r="D24" i="194"/>
  <c r="G24" i="194"/>
  <c r="V24" i="194"/>
  <c r="D25" i="194"/>
  <c r="G25" i="194"/>
  <c r="V25" i="194"/>
  <c r="D26" i="194"/>
  <c r="G26" i="194"/>
  <c r="V26" i="194"/>
  <c r="G29" i="194"/>
  <c r="D33" i="194"/>
  <c r="G33" i="194"/>
  <c r="D34" i="194"/>
  <c r="G34" i="194"/>
  <c r="D35" i="194"/>
  <c r="G35" i="194"/>
  <c r="D36" i="194"/>
  <c r="G36" i="194"/>
  <c r="G40" i="194" s="1"/>
  <c r="D37" i="194"/>
  <c r="G37" i="194"/>
  <c r="D38" i="194"/>
  <c r="G38" i="194"/>
  <c r="G44" i="194"/>
  <c r="G45" i="194"/>
  <c r="G46" i="194"/>
  <c r="G47" i="194"/>
  <c r="G48" i="194"/>
  <c r="G49" i="194"/>
  <c r="G50" i="194"/>
  <c r="G51" i="194"/>
  <c r="G52" i="194"/>
  <c r="G53" i="194"/>
  <c r="G54" i="194"/>
  <c r="G55" i="194"/>
  <c r="G56" i="194"/>
  <c r="G57" i="194"/>
  <c r="G58" i="194"/>
  <c r="G59" i="194"/>
  <c r="G60" i="194"/>
  <c r="G61" i="194"/>
  <c r="G62" i="194"/>
  <c r="G63" i="194"/>
  <c r="G69" i="194"/>
  <c r="G71" i="194"/>
  <c r="V74" i="194"/>
  <c r="J10" i="193"/>
  <c r="D12" i="193"/>
  <c r="G12" i="193"/>
  <c r="V12" i="193"/>
  <c r="D13" i="193"/>
  <c r="G13" i="193" s="1"/>
  <c r="L13" i="193"/>
  <c r="M13" i="193"/>
  <c r="O13" i="193"/>
  <c r="Q13" i="193" s="1"/>
  <c r="S13" i="193" s="1"/>
  <c r="V13" i="193"/>
  <c r="D14" i="193"/>
  <c r="G14" i="193" s="1"/>
  <c r="V14" i="193"/>
  <c r="D15" i="193"/>
  <c r="G15" i="193"/>
  <c r="V15" i="193"/>
  <c r="D16" i="193"/>
  <c r="G16" i="193"/>
  <c r="V16" i="193"/>
  <c r="D17" i="193"/>
  <c r="G17" i="193"/>
  <c r="V17" i="193"/>
  <c r="D18" i="193"/>
  <c r="G18" i="193"/>
  <c r="V18" i="193"/>
  <c r="D19" i="193"/>
  <c r="G19" i="193"/>
  <c r="V19" i="193"/>
  <c r="D20" i="193"/>
  <c r="G20" i="193"/>
  <c r="V20" i="193"/>
  <c r="D21" i="193"/>
  <c r="G21" i="193"/>
  <c r="V21" i="193"/>
  <c r="D22" i="193"/>
  <c r="G22" i="193" s="1"/>
  <c r="V22" i="193"/>
  <c r="D23" i="193"/>
  <c r="G23" i="193"/>
  <c r="V23" i="193"/>
  <c r="D24" i="193"/>
  <c r="G24" i="193"/>
  <c r="V24" i="193"/>
  <c r="D25" i="193"/>
  <c r="G25" i="193"/>
  <c r="V25" i="193"/>
  <c r="D26" i="193"/>
  <c r="G26" i="193"/>
  <c r="V26" i="193"/>
  <c r="G29" i="193"/>
  <c r="D33" i="193"/>
  <c r="G33" i="193" s="1"/>
  <c r="D34" i="193"/>
  <c r="G34" i="193"/>
  <c r="D35" i="193"/>
  <c r="G35" i="193"/>
  <c r="D36" i="193"/>
  <c r="G36" i="193"/>
  <c r="D37" i="193"/>
  <c r="G37" i="193" s="1"/>
  <c r="D38" i="193"/>
  <c r="G38" i="193"/>
  <c r="G44" i="193"/>
  <c r="G45" i="193"/>
  <c r="G46" i="193"/>
  <c r="G47" i="193"/>
  <c r="G48" i="193"/>
  <c r="G49" i="193"/>
  <c r="G50" i="193"/>
  <c r="G51" i="193"/>
  <c r="G52" i="193"/>
  <c r="G53" i="193"/>
  <c r="G54" i="193"/>
  <c r="G55" i="193"/>
  <c r="G56" i="193"/>
  <c r="G57" i="193"/>
  <c r="G58" i="193"/>
  <c r="G59" i="193"/>
  <c r="G60" i="193"/>
  <c r="G61" i="193"/>
  <c r="G62" i="193"/>
  <c r="G63" i="193"/>
  <c r="G69" i="193"/>
  <c r="G71" i="193"/>
  <c r="V74" i="193"/>
  <c r="J10" i="192"/>
  <c r="D12" i="192"/>
  <c r="G12" i="192"/>
  <c r="V12" i="192"/>
  <c r="D13" i="192"/>
  <c r="G13" i="192"/>
  <c r="G29" i="192" s="1"/>
  <c r="L13" i="192"/>
  <c r="M13" i="192"/>
  <c r="O13" i="192"/>
  <c r="Q13" i="192"/>
  <c r="S13" i="192" s="1"/>
  <c r="V13" i="192"/>
  <c r="D14" i="192"/>
  <c r="G14" i="192"/>
  <c r="V14" i="192"/>
  <c r="D15" i="192"/>
  <c r="G15" i="192"/>
  <c r="V15" i="192"/>
  <c r="D16" i="192"/>
  <c r="G16" i="192"/>
  <c r="V16" i="192"/>
  <c r="D17" i="192"/>
  <c r="G17" i="192" s="1"/>
  <c r="V17" i="192"/>
  <c r="D18" i="192"/>
  <c r="G18" i="192"/>
  <c r="V18" i="192"/>
  <c r="D19" i="192"/>
  <c r="G19" i="192"/>
  <c r="V19" i="192"/>
  <c r="D20" i="192"/>
  <c r="G20" i="192"/>
  <c r="V20" i="192"/>
  <c r="D21" i="192"/>
  <c r="G21" i="192"/>
  <c r="V21" i="192"/>
  <c r="D22" i="192"/>
  <c r="G22" i="192"/>
  <c r="V22" i="192"/>
  <c r="D23" i="192"/>
  <c r="G23" i="192"/>
  <c r="V23" i="192"/>
  <c r="D24" i="192"/>
  <c r="G24" i="192"/>
  <c r="V24" i="192"/>
  <c r="D25" i="192"/>
  <c r="G25" i="192" s="1"/>
  <c r="V25" i="192"/>
  <c r="D26" i="192"/>
  <c r="G26" i="192"/>
  <c r="V26" i="192"/>
  <c r="D33" i="192"/>
  <c r="G33" i="192"/>
  <c r="D34" i="192"/>
  <c r="G34" i="192"/>
  <c r="D35" i="192"/>
  <c r="G35" i="192"/>
  <c r="D36" i="192"/>
  <c r="G36" i="192"/>
  <c r="D37" i="192"/>
  <c r="G37" i="192"/>
  <c r="D38" i="192"/>
  <c r="G38" i="192"/>
  <c r="G44" i="192"/>
  <c r="G45" i="192"/>
  <c r="G46" i="192"/>
  <c r="G47" i="192"/>
  <c r="G48" i="192"/>
  <c r="G49" i="192"/>
  <c r="G50" i="192"/>
  <c r="G51" i="192"/>
  <c r="G52" i="192"/>
  <c r="G53" i="192"/>
  <c r="G54" i="192"/>
  <c r="G55" i="192"/>
  <c r="G56" i="192"/>
  <c r="G57" i="192"/>
  <c r="G58" i="192"/>
  <c r="G59" i="192"/>
  <c r="G60" i="192"/>
  <c r="G61" i="192"/>
  <c r="G62" i="192"/>
  <c r="G63" i="192"/>
  <c r="G64" i="192"/>
  <c r="V76" i="192" s="1"/>
  <c r="G69" i="192"/>
  <c r="G71" i="192"/>
  <c r="V74" i="192"/>
  <c r="J10" i="191"/>
  <c r="D12" i="191"/>
  <c r="G12" i="191"/>
  <c r="V12" i="191"/>
  <c r="D13" i="191"/>
  <c r="G13" i="191"/>
  <c r="L13" i="191"/>
  <c r="M13" i="191" s="1"/>
  <c r="O13" i="191" s="1"/>
  <c r="Q13" i="191" s="1"/>
  <c r="S13" i="191" s="1"/>
  <c r="V13" i="191"/>
  <c r="D14" i="191"/>
  <c r="G14" i="191"/>
  <c r="V14" i="191"/>
  <c r="D15" i="191"/>
  <c r="G15" i="191"/>
  <c r="V15" i="191"/>
  <c r="D16" i="191"/>
  <c r="G16" i="191"/>
  <c r="V16" i="191"/>
  <c r="D17" i="191"/>
  <c r="G17" i="191"/>
  <c r="V17" i="191"/>
  <c r="D18" i="191"/>
  <c r="G18" i="191"/>
  <c r="V18" i="191"/>
  <c r="D19" i="191"/>
  <c r="G19" i="191"/>
  <c r="V19" i="191"/>
  <c r="D20" i="191"/>
  <c r="G20" i="191" s="1"/>
  <c r="V20" i="191"/>
  <c r="D21" i="191"/>
  <c r="G21" i="191"/>
  <c r="V21" i="191"/>
  <c r="D22" i="191"/>
  <c r="G22" i="191"/>
  <c r="V22" i="191"/>
  <c r="D23" i="191"/>
  <c r="G23" i="191"/>
  <c r="V23" i="191"/>
  <c r="D24" i="191"/>
  <c r="G24" i="191"/>
  <c r="V24" i="191"/>
  <c r="D25" i="191"/>
  <c r="G25" i="191"/>
  <c r="V25" i="191"/>
  <c r="D26" i="191"/>
  <c r="G26" i="191"/>
  <c r="V26" i="191"/>
  <c r="D33" i="191"/>
  <c r="G33" i="191"/>
  <c r="D34" i="191"/>
  <c r="G34" i="191" s="1"/>
  <c r="G40" i="191" s="1"/>
  <c r="D35" i="191"/>
  <c r="G35" i="191"/>
  <c r="D36" i="191"/>
  <c r="G36" i="191"/>
  <c r="D37" i="191"/>
  <c r="G37" i="191"/>
  <c r="D38" i="191"/>
  <c r="G38" i="191" s="1"/>
  <c r="G44" i="191"/>
  <c r="G45" i="191"/>
  <c r="G46" i="191"/>
  <c r="G47" i="191"/>
  <c r="G48" i="191"/>
  <c r="G49" i="191"/>
  <c r="G64" i="191" s="1"/>
  <c r="G50" i="191"/>
  <c r="G51" i="191"/>
  <c r="G52" i="191"/>
  <c r="G53" i="191"/>
  <c r="G54" i="191"/>
  <c r="G55" i="191"/>
  <c r="G56" i="191"/>
  <c r="G57" i="191"/>
  <c r="G58" i="191"/>
  <c r="G59" i="191"/>
  <c r="G60" i="191"/>
  <c r="G61" i="191"/>
  <c r="G62" i="191"/>
  <c r="G63" i="191"/>
  <c r="G69" i="191"/>
  <c r="G71" i="191" s="1"/>
  <c r="V74" i="191"/>
  <c r="V76" i="191"/>
  <c r="J10" i="190"/>
  <c r="D12" i="190"/>
  <c r="G12" i="190"/>
  <c r="V12" i="190"/>
  <c r="D13" i="190"/>
  <c r="G13" i="190"/>
  <c r="L13" i="190"/>
  <c r="M13" i="190"/>
  <c r="O13" i="190" s="1"/>
  <c r="Q13" i="190" s="1"/>
  <c r="S13" i="190" s="1"/>
  <c r="V13" i="190"/>
  <c r="D14" i="190"/>
  <c r="G14" i="190"/>
  <c r="V14" i="190"/>
  <c r="D15" i="190"/>
  <c r="G15" i="190" s="1"/>
  <c r="G29" i="190" s="1"/>
  <c r="V15" i="190"/>
  <c r="D16" i="190"/>
  <c r="G16" i="190"/>
  <c r="V16" i="190"/>
  <c r="D17" i="190"/>
  <c r="G17" i="190"/>
  <c r="V17" i="190"/>
  <c r="D18" i="190"/>
  <c r="G18" i="190"/>
  <c r="V18" i="190"/>
  <c r="D19" i="190"/>
  <c r="G19" i="190"/>
  <c r="V19" i="190"/>
  <c r="D20" i="190"/>
  <c r="G20" i="190"/>
  <c r="V20" i="190"/>
  <c r="D21" i="190"/>
  <c r="G21" i="190"/>
  <c r="V21" i="190"/>
  <c r="D22" i="190"/>
  <c r="G22" i="190"/>
  <c r="V22" i="190"/>
  <c r="D23" i="190"/>
  <c r="G23" i="190" s="1"/>
  <c r="V23" i="190"/>
  <c r="D24" i="190"/>
  <c r="G24" i="190"/>
  <c r="V24" i="190"/>
  <c r="D25" i="190"/>
  <c r="G25" i="190"/>
  <c r="V25" i="190"/>
  <c r="D26" i="190"/>
  <c r="G26" i="190"/>
  <c r="V26" i="190"/>
  <c r="D33" i="190"/>
  <c r="G33" i="190"/>
  <c r="D34" i="190"/>
  <c r="G34" i="190"/>
  <c r="D35" i="190"/>
  <c r="G35" i="190"/>
  <c r="D36" i="190"/>
  <c r="G36" i="190"/>
  <c r="D37" i="190"/>
  <c r="G37" i="190"/>
  <c r="D38" i="190"/>
  <c r="G38" i="190"/>
  <c r="G44" i="190"/>
  <c r="G45" i="190"/>
  <c r="G46" i="190"/>
  <c r="G47" i="190"/>
  <c r="G48" i="190"/>
  <c r="G49" i="190"/>
  <c r="G50" i="190"/>
  <c r="G51" i="190"/>
  <c r="G52" i="190"/>
  <c r="G53" i="190"/>
  <c r="G54" i="190"/>
  <c r="G55" i="190"/>
  <c r="G56" i="190"/>
  <c r="G57" i="190"/>
  <c r="G58" i="190"/>
  <c r="G59" i="190"/>
  <c r="G60" i="190"/>
  <c r="G61" i="190"/>
  <c r="G62" i="190"/>
  <c r="G63" i="190"/>
  <c r="G69" i="190"/>
  <c r="G71" i="190"/>
  <c r="V74" i="190"/>
  <c r="J10" i="189"/>
  <c r="D12" i="189"/>
  <c r="G12" i="189"/>
  <c r="V12" i="189"/>
  <c r="D13" i="189"/>
  <c r="G13" i="189"/>
  <c r="L13" i="189"/>
  <c r="M13" i="189"/>
  <c r="O13" i="189"/>
  <c r="Q13" i="189" s="1"/>
  <c r="S13" i="189" s="1"/>
  <c r="V13" i="189"/>
  <c r="D14" i="189"/>
  <c r="G14" i="189"/>
  <c r="V14" i="189"/>
  <c r="D15" i="189"/>
  <c r="G15" i="189"/>
  <c r="V15" i="189"/>
  <c r="D16" i="189"/>
  <c r="G16" i="189"/>
  <c r="V16" i="189"/>
  <c r="D17" i="189"/>
  <c r="G17" i="189"/>
  <c r="V17" i="189"/>
  <c r="D18" i="189"/>
  <c r="G18" i="189" s="1"/>
  <c r="V18" i="189"/>
  <c r="D19" i="189"/>
  <c r="G19" i="189"/>
  <c r="V19" i="189"/>
  <c r="D20" i="189"/>
  <c r="G20" i="189"/>
  <c r="V20" i="189"/>
  <c r="D21" i="189"/>
  <c r="G21" i="189"/>
  <c r="V21" i="189"/>
  <c r="D22" i="189"/>
  <c r="G22" i="189"/>
  <c r="V22" i="189"/>
  <c r="D23" i="189"/>
  <c r="G23" i="189"/>
  <c r="V23" i="189"/>
  <c r="D24" i="189"/>
  <c r="G24" i="189"/>
  <c r="V24" i="189"/>
  <c r="D25" i="189"/>
  <c r="G25" i="189"/>
  <c r="V25" i="189"/>
  <c r="D26" i="189"/>
  <c r="G26" i="189" s="1"/>
  <c r="V26" i="189"/>
  <c r="D33" i="189"/>
  <c r="G33" i="189"/>
  <c r="D34" i="189"/>
  <c r="G34" i="189"/>
  <c r="D35" i="189"/>
  <c r="G35" i="189" s="1"/>
  <c r="D36" i="189"/>
  <c r="G36" i="189"/>
  <c r="D37" i="189"/>
  <c r="G37" i="189"/>
  <c r="D38" i="189"/>
  <c r="G38" i="189"/>
  <c r="G40" i="189"/>
  <c r="G44" i="189"/>
  <c r="G45" i="189"/>
  <c r="G46" i="189"/>
  <c r="G47" i="189"/>
  <c r="G48" i="189"/>
  <c r="G49" i="189"/>
  <c r="G50" i="189"/>
  <c r="G51" i="189"/>
  <c r="G52" i="189"/>
  <c r="G53" i="189"/>
  <c r="G54" i="189"/>
  <c r="G55" i="189"/>
  <c r="G56" i="189"/>
  <c r="G57" i="189"/>
  <c r="G58" i="189"/>
  <c r="G59" i="189"/>
  <c r="G60" i="189"/>
  <c r="G61" i="189"/>
  <c r="G62" i="189"/>
  <c r="G63" i="189"/>
  <c r="G69" i="189"/>
  <c r="G71" i="189"/>
  <c r="V74" i="189"/>
  <c r="J10" i="188"/>
  <c r="D12" i="188"/>
  <c r="G12" i="188" s="1"/>
  <c r="G29" i="188" s="1"/>
  <c r="V12" i="188"/>
  <c r="D13" i="188"/>
  <c r="G13" i="188"/>
  <c r="L13" i="188"/>
  <c r="M13" i="188"/>
  <c r="O13" i="188"/>
  <c r="Q13" i="188" s="1"/>
  <c r="S13" i="188" s="1"/>
  <c r="V13" i="188"/>
  <c r="D14" i="188"/>
  <c r="G14" i="188"/>
  <c r="V14" i="188"/>
  <c r="D15" i="188"/>
  <c r="G15" i="188"/>
  <c r="V15" i="188"/>
  <c r="D16" i="188"/>
  <c r="G16" i="188"/>
  <c r="V16" i="188"/>
  <c r="D17" i="188"/>
  <c r="G17" i="188"/>
  <c r="V17" i="188"/>
  <c r="D18" i="188"/>
  <c r="G18" i="188"/>
  <c r="V18" i="188"/>
  <c r="D19" i="188"/>
  <c r="G19" i="188"/>
  <c r="V19" i="188"/>
  <c r="D20" i="188"/>
  <c r="G20" i="188"/>
  <c r="V20" i="188"/>
  <c r="D21" i="188"/>
  <c r="G21" i="188" s="1"/>
  <c r="V21" i="188"/>
  <c r="D22" i="188"/>
  <c r="G22" i="188"/>
  <c r="V22" i="188"/>
  <c r="D23" i="188"/>
  <c r="G23" i="188"/>
  <c r="V23" i="188"/>
  <c r="D24" i="188"/>
  <c r="G24" i="188"/>
  <c r="V24" i="188"/>
  <c r="D25" i="188"/>
  <c r="G25" i="188"/>
  <c r="V25" i="188"/>
  <c r="D26" i="188"/>
  <c r="G26" i="188"/>
  <c r="V26" i="188"/>
  <c r="D33" i="188"/>
  <c r="G33" i="188"/>
  <c r="D34" i="188"/>
  <c r="G34" i="188"/>
  <c r="D35" i="188"/>
  <c r="G35" i="188"/>
  <c r="G40" i="188" s="1"/>
  <c r="D36" i="188"/>
  <c r="G36" i="188"/>
  <c r="D37" i="188"/>
  <c r="G37" i="188"/>
  <c r="D38" i="188"/>
  <c r="G38" i="188"/>
  <c r="G44" i="188"/>
  <c r="G45" i="188"/>
  <c r="G46" i="188"/>
  <c r="G47" i="188"/>
  <c r="G48" i="188"/>
  <c r="G49" i="188"/>
  <c r="G50" i="188"/>
  <c r="G51" i="188"/>
  <c r="G52" i="188"/>
  <c r="G53" i="188"/>
  <c r="G54" i="188"/>
  <c r="G55" i="188"/>
  <c r="G56" i="188"/>
  <c r="G57" i="188"/>
  <c r="G58" i="188"/>
  <c r="G59" i="188"/>
  <c r="G60" i="188"/>
  <c r="G61" i="188"/>
  <c r="G62" i="188"/>
  <c r="G63" i="188"/>
  <c r="G69" i="188"/>
  <c r="G71" i="188"/>
  <c r="V74" i="188"/>
  <c r="J10" i="187"/>
  <c r="D12" i="187"/>
  <c r="G12" i="187"/>
  <c r="V12" i="187"/>
  <c r="D13" i="187"/>
  <c r="G13" i="187"/>
  <c r="L13" i="187"/>
  <c r="M13" i="187"/>
  <c r="O13" i="187"/>
  <c r="Q13" i="187"/>
  <c r="S13" i="187" s="1"/>
  <c r="V13" i="187"/>
  <c r="D14" i="187"/>
  <c r="G14" i="187"/>
  <c r="V14" i="187"/>
  <c r="D15" i="187"/>
  <c r="G15" i="187"/>
  <c r="V15" i="187"/>
  <c r="D16" i="187"/>
  <c r="G16" i="187" s="1"/>
  <c r="V16" i="187"/>
  <c r="D17" i="187"/>
  <c r="G17" i="187"/>
  <c r="V17" i="187"/>
  <c r="D18" i="187"/>
  <c r="G18" i="187"/>
  <c r="V18" i="187"/>
  <c r="D19" i="187"/>
  <c r="G19" i="187"/>
  <c r="V19" i="187"/>
  <c r="D20" i="187"/>
  <c r="G20" i="187"/>
  <c r="V20" i="187"/>
  <c r="D21" i="187"/>
  <c r="G21" i="187"/>
  <c r="V21" i="187"/>
  <c r="D22" i="187"/>
  <c r="G22" i="187"/>
  <c r="V22" i="187"/>
  <c r="D23" i="187"/>
  <c r="G23" i="187"/>
  <c r="V23" i="187"/>
  <c r="D24" i="187"/>
  <c r="G24" i="187" s="1"/>
  <c r="V24" i="187"/>
  <c r="D25" i="187"/>
  <c r="G25" i="187"/>
  <c r="V25" i="187"/>
  <c r="D26" i="187"/>
  <c r="G26" i="187"/>
  <c r="V26" i="187"/>
  <c r="D33" i="187"/>
  <c r="G33" i="187"/>
  <c r="D34" i="187"/>
  <c r="G34" i="187"/>
  <c r="D35" i="187"/>
  <c r="G35" i="187"/>
  <c r="D36" i="187"/>
  <c r="G36" i="187" s="1"/>
  <c r="D37" i="187"/>
  <c r="G37" i="187"/>
  <c r="D38" i="187"/>
  <c r="G38" i="187"/>
  <c r="G44" i="187"/>
  <c r="G45" i="187"/>
  <c r="G46" i="187"/>
  <c r="G47" i="187"/>
  <c r="G48" i="187"/>
  <c r="G49" i="187"/>
  <c r="G50" i="187"/>
  <c r="G51" i="187"/>
  <c r="G52" i="187"/>
  <c r="G53" i="187"/>
  <c r="G54" i="187"/>
  <c r="G55" i="187"/>
  <c r="G56" i="187"/>
  <c r="G57" i="187"/>
  <c r="G58" i="187"/>
  <c r="G59" i="187"/>
  <c r="G60" i="187"/>
  <c r="G61" i="187"/>
  <c r="G62" i="187"/>
  <c r="G63" i="187"/>
  <c r="G69" i="187"/>
  <c r="G71" i="187"/>
  <c r="V74" i="187"/>
  <c r="J10" i="186"/>
  <c r="D12" i="186"/>
  <c r="G12" i="186"/>
  <c r="V12" i="186"/>
  <c r="D13" i="186"/>
  <c r="G13" i="186"/>
  <c r="L13" i="186"/>
  <c r="M13" i="186"/>
  <c r="O13" i="186" s="1"/>
  <c r="Q13" i="186" s="1"/>
  <c r="S13" i="186"/>
  <c r="V13" i="186"/>
  <c r="D14" i="186"/>
  <c r="G14" i="186"/>
  <c r="V14" i="186"/>
  <c r="D15" i="186"/>
  <c r="G15" i="186"/>
  <c r="V15" i="186"/>
  <c r="D16" i="186"/>
  <c r="G16" i="186"/>
  <c r="V16" i="186"/>
  <c r="D17" i="186"/>
  <c r="G17" i="186"/>
  <c r="V17" i="186"/>
  <c r="D18" i="186"/>
  <c r="G18" i="186"/>
  <c r="V18" i="186"/>
  <c r="D19" i="186"/>
  <c r="G19" i="186" s="1"/>
  <c r="G29" i="186" s="1"/>
  <c r="V19" i="186"/>
  <c r="D20" i="186"/>
  <c r="G20" i="186"/>
  <c r="V20" i="186"/>
  <c r="D21" i="186"/>
  <c r="G21" i="186"/>
  <c r="V21" i="186"/>
  <c r="D22" i="186"/>
  <c r="G22" i="186"/>
  <c r="V22" i="186"/>
  <c r="D23" i="186"/>
  <c r="G23" i="186"/>
  <c r="V23" i="186"/>
  <c r="D24" i="186"/>
  <c r="G24" i="186"/>
  <c r="V24" i="186"/>
  <c r="D25" i="186"/>
  <c r="G25" i="186"/>
  <c r="V25" i="186"/>
  <c r="D26" i="186"/>
  <c r="G26" i="186"/>
  <c r="V26" i="186"/>
  <c r="D33" i="186"/>
  <c r="G33" i="186"/>
  <c r="D34" i="186"/>
  <c r="G34" i="186"/>
  <c r="D35" i="186"/>
  <c r="G35" i="186"/>
  <c r="D36" i="186"/>
  <c r="G36" i="186"/>
  <c r="D37" i="186"/>
  <c r="G37" i="186"/>
  <c r="D38" i="186"/>
  <c r="G38" i="186"/>
  <c r="G44" i="186"/>
  <c r="G45" i="186"/>
  <c r="G46" i="186"/>
  <c r="G47" i="186"/>
  <c r="G48" i="186"/>
  <c r="G49" i="186"/>
  <c r="G50" i="186"/>
  <c r="G51" i="186"/>
  <c r="G52" i="186"/>
  <c r="G53" i="186"/>
  <c r="G54" i="186"/>
  <c r="G55" i="186"/>
  <c r="G56" i="186"/>
  <c r="G57" i="186"/>
  <c r="G58" i="186"/>
  <c r="G59" i="186"/>
  <c r="G60" i="186"/>
  <c r="G61" i="186"/>
  <c r="G62" i="186"/>
  <c r="G63" i="186"/>
  <c r="G69" i="186"/>
  <c r="G71" i="186"/>
  <c r="V74" i="186"/>
  <c r="J10" i="185"/>
  <c r="D12" i="185"/>
  <c r="G12" i="185"/>
  <c r="V12" i="185"/>
  <c r="D13" i="185"/>
  <c r="G13" i="185" s="1"/>
  <c r="L13" i="185"/>
  <c r="M13" i="185"/>
  <c r="O13" i="185"/>
  <c r="Q13" i="185" s="1"/>
  <c r="S13" i="185"/>
  <c r="V13" i="185"/>
  <c r="D14" i="185"/>
  <c r="G14" i="185" s="1"/>
  <c r="V14" i="185"/>
  <c r="D15" i="185"/>
  <c r="G15" i="185"/>
  <c r="V15" i="185"/>
  <c r="D16" i="185"/>
  <c r="G16" i="185"/>
  <c r="V16" i="185"/>
  <c r="D17" i="185"/>
  <c r="G17" i="185"/>
  <c r="V17" i="185"/>
  <c r="D18" i="185"/>
  <c r="G18" i="185"/>
  <c r="V18" i="185"/>
  <c r="D19" i="185"/>
  <c r="G19" i="185"/>
  <c r="V19" i="185"/>
  <c r="D20" i="185"/>
  <c r="G20" i="185"/>
  <c r="V20" i="185"/>
  <c r="D21" i="185"/>
  <c r="G21" i="185"/>
  <c r="V21" i="185"/>
  <c r="D22" i="185"/>
  <c r="G22" i="185" s="1"/>
  <c r="V22" i="185"/>
  <c r="D23" i="185"/>
  <c r="G23" i="185"/>
  <c r="V23" i="185"/>
  <c r="D24" i="185"/>
  <c r="G24" i="185"/>
  <c r="V24" i="185"/>
  <c r="D25" i="185"/>
  <c r="G25" i="185"/>
  <c r="V25" i="185"/>
  <c r="D26" i="185"/>
  <c r="G26" i="185"/>
  <c r="V26" i="185"/>
  <c r="D33" i="185"/>
  <c r="G33" i="185" s="1"/>
  <c r="G40" i="185" s="1"/>
  <c r="D34" i="185"/>
  <c r="G34" i="185"/>
  <c r="D35" i="185"/>
  <c r="G35" i="185"/>
  <c r="D36" i="185"/>
  <c r="G36" i="185"/>
  <c r="D37" i="185"/>
  <c r="G37" i="185" s="1"/>
  <c r="D38" i="185"/>
  <c r="G38" i="185"/>
  <c r="G44" i="185"/>
  <c r="G45" i="185"/>
  <c r="G46" i="185"/>
  <c r="G47" i="185"/>
  <c r="G48" i="185"/>
  <c r="G49" i="185"/>
  <c r="G50" i="185"/>
  <c r="G51" i="185"/>
  <c r="G52" i="185"/>
  <c r="G53" i="185"/>
  <c r="G54" i="185"/>
  <c r="G55" i="185"/>
  <c r="G56" i="185"/>
  <c r="G57" i="185"/>
  <c r="G58" i="185"/>
  <c r="G59" i="185"/>
  <c r="G60" i="185"/>
  <c r="G61" i="185"/>
  <c r="G62" i="185"/>
  <c r="G63" i="185"/>
  <c r="G64" i="185"/>
  <c r="V76" i="185" s="1"/>
  <c r="G69" i="185"/>
  <c r="G71" i="185"/>
  <c r="V74" i="185"/>
  <c r="J10" i="184"/>
  <c r="D12" i="184"/>
  <c r="G12" i="184"/>
  <c r="V12" i="184"/>
  <c r="D13" i="184"/>
  <c r="G13" i="184"/>
  <c r="L13" i="184"/>
  <c r="M13" i="184"/>
  <c r="O13" i="184"/>
  <c r="Q13" i="184"/>
  <c r="S13" i="184" s="1"/>
  <c r="V13" i="184"/>
  <c r="D14" i="184"/>
  <c r="G14" i="184"/>
  <c r="V14" i="184"/>
  <c r="D15" i="184"/>
  <c r="G15" i="184"/>
  <c r="V15" i="184"/>
  <c r="D16" i="184"/>
  <c r="G16" i="184"/>
  <c r="V16" i="184"/>
  <c r="D17" i="184"/>
  <c r="G17" i="184"/>
  <c r="V17" i="184"/>
  <c r="D18" i="184"/>
  <c r="G18" i="184"/>
  <c r="V18" i="184"/>
  <c r="D19" i="184"/>
  <c r="G19" i="184"/>
  <c r="V19" i="184"/>
  <c r="D20" i="184"/>
  <c r="G20" i="184"/>
  <c r="V20" i="184"/>
  <c r="D21" i="184"/>
  <c r="G21" i="184"/>
  <c r="V21" i="184"/>
  <c r="D22" i="184"/>
  <c r="G22" i="184"/>
  <c r="V22" i="184"/>
  <c r="D23" i="184"/>
  <c r="G23" i="184"/>
  <c r="V23" i="184"/>
  <c r="D24" i="184"/>
  <c r="G24" i="184"/>
  <c r="V24" i="184"/>
  <c r="D25" i="184"/>
  <c r="G25" i="184"/>
  <c r="V25" i="184"/>
  <c r="D26" i="184"/>
  <c r="G26" i="184"/>
  <c r="V26" i="184"/>
  <c r="D33" i="184"/>
  <c r="G33" i="184"/>
  <c r="D34" i="184"/>
  <c r="G34" i="184"/>
  <c r="D35" i="184"/>
  <c r="G35" i="184"/>
  <c r="D36" i="184"/>
  <c r="G36" i="184"/>
  <c r="D37" i="184"/>
  <c r="G37" i="184"/>
  <c r="D38" i="184"/>
  <c r="G38" i="184"/>
  <c r="G44" i="184"/>
  <c r="G45" i="184"/>
  <c r="G46" i="184"/>
  <c r="G47" i="184"/>
  <c r="G48" i="184"/>
  <c r="G49" i="184"/>
  <c r="G50" i="184"/>
  <c r="G51" i="184"/>
  <c r="G52" i="184"/>
  <c r="G53" i="184"/>
  <c r="G54" i="184"/>
  <c r="G55" i="184"/>
  <c r="G56" i="184"/>
  <c r="G57" i="184"/>
  <c r="G58" i="184"/>
  <c r="G59" i="184"/>
  <c r="G60" i="184"/>
  <c r="G61" i="184"/>
  <c r="G62" i="184"/>
  <c r="G63" i="184"/>
  <c r="G64" i="184"/>
  <c r="G69" i="184"/>
  <c r="G71" i="184"/>
  <c r="V74" i="184"/>
  <c r="V76" i="184"/>
  <c r="J10" i="183"/>
  <c r="D12" i="183"/>
  <c r="G12" i="183"/>
  <c r="V12" i="183"/>
  <c r="D13" i="183"/>
  <c r="G13" i="183"/>
  <c r="L13" i="183"/>
  <c r="M13" i="183"/>
  <c r="O13" i="183" s="1"/>
  <c r="Q13" i="183"/>
  <c r="S13" i="183"/>
  <c r="V13" i="183"/>
  <c r="D14" i="183"/>
  <c r="G14" i="183"/>
  <c r="V14" i="183"/>
  <c r="D15" i="183"/>
  <c r="G15" i="183"/>
  <c r="V15" i="183"/>
  <c r="D16" i="183"/>
  <c r="G16" i="183"/>
  <c r="V16" i="183"/>
  <c r="D17" i="183"/>
  <c r="G17" i="183"/>
  <c r="V17" i="183"/>
  <c r="D18" i="183"/>
  <c r="G18" i="183"/>
  <c r="V18" i="183"/>
  <c r="D19" i="183"/>
  <c r="G19" i="183"/>
  <c r="V19" i="183"/>
  <c r="D20" i="183"/>
  <c r="G20" i="183" s="1"/>
  <c r="V20" i="183"/>
  <c r="D21" i="183"/>
  <c r="G21" i="183"/>
  <c r="V21" i="183"/>
  <c r="D22" i="183"/>
  <c r="G22" i="183"/>
  <c r="V22" i="183"/>
  <c r="D23" i="183"/>
  <c r="G23" i="183"/>
  <c r="V23" i="183"/>
  <c r="D24" i="183"/>
  <c r="G24" i="183"/>
  <c r="V24" i="183"/>
  <c r="D25" i="183"/>
  <c r="G25" i="183"/>
  <c r="V25" i="183"/>
  <c r="D26" i="183"/>
  <c r="G26" i="183"/>
  <c r="V26" i="183"/>
  <c r="D33" i="183"/>
  <c r="G33" i="183"/>
  <c r="D34" i="183"/>
  <c r="G34" i="183" s="1"/>
  <c r="D35" i="183"/>
  <c r="G35" i="183"/>
  <c r="D36" i="183"/>
  <c r="G36" i="183"/>
  <c r="D37" i="183"/>
  <c r="G37" i="183"/>
  <c r="D38" i="183"/>
  <c r="G38" i="183" s="1"/>
  <c r="G44" i="183"/>
  <c r="G45" i="183"/>
  <c r="G46" i="183"/>
  <c r="G47" i="183"/>
  <c r="G48" i="183"/>
  <c r="G49" i="183"/>
  <c r="G50" i="183"/>
  <c r="G51" i="183"/>
  <c r="G52" i="183"/>
  <c r="G53" i="183"/>
  <c r="G54" i="183"/>
  <c r="G55" i="183"/>
  <c r="G56" i="183"/>
  <c r="G57" i="183"/>
  <c r="G58" i="183"/>
  <c r="G59" i="183"/>
  <c r="G60" i="183"/>
  <c r="G61" i="183"/>
  <c r="G62" i="183"/>
  <c r="G63" i="183"/>
  <c r="G64" i="183"/>
  <c r="V76" i="183" s="1"/>
  <c r="G69" i="183"/>
  <c r="G71" i="183" s="1"/>
  <c r="V74" i="183"/>
  <c r="J10" i="182"/>
  <c r="D12" i="182"/>
  <c r="G12" i="182"/>
  <c r="V12" i="182"/>
  <c r="D13" i="182"/>
  <c r="G13" i="182"/>
  <c r="L13" i="182"/>
  <c r="M13" i="182"/>
  <c r="O13" i="182" s="1"/>
  <c r="Q13" i="182" s="1"/>
  <c r="S13" i="182" s="1"/>
  <c r="V13" i="182"/>
  <c r="D14" i="182"/>
  <c r="G14" i="182"/>
  <c r="V14" i="182"/>
  <c r="D15" i="182"/>
  <c r="G15" i="182" s="1"/>
  <c r="V15" i="182"/>
  <c r="D16" i="182"/>
  <c r="G16" i="182"/>
  <c r="V16" i="182"/>
  <c r="D17" i="182"/>
  <c r="G17" i="182"/>
  <c r="V17" i="182"/>
  <c r="D18" i="182"/>
  <c r="G18" i="182"/>
  <c r="V18" i="182"/>
  <c r="D19" i="182"/>
  <c r="G19" i="182"/>
  <c r="V19" i="182"/>
  <c r="D20" i="182"/>
  <c r="G20" i="182"/>
  <c r="V20" i="182"/>
  <c r="D21" i="182"/>
  <c r="G21" i="182"/>
  <c r="V21" i="182"/>
  <c r="D22" i="182"/>
  <c r="G22" i="182"/>
  <c r="V22" i="182"/>
  <c r="D23" i="182"/>
  <c r="G23" i="182" s="1"/>
  <c r="V23" i="182"/>
  <c r="D24" i="182"/>
  <c r="G24" i="182"/>
  <c r="V24" i="182"/>
  <c r="D25" i="182"/>
  <c r="G25" i="182"/>
  <c r="V25" i="182"/>
  <c r="D26" i="182"/>
  <c r="G26" i="182"/>
  <c r="V26" i="182"/>
  <c r="D33" i="182"/>
  <c r="G33" i="182"/>
  <c r="D34" i="182"/>
  <c r="G34" i="182"/>
  <c r="D35" i="182"/>
  <c r="G35" i="182"/>
  <c r="D36" i="182"/>
  <c r="G36" i="182"/>
  <c r="D37" i="182"/>
  <c r="G37" i="182"/>
  <c r="D38" i="182"/>
  <c r="G38" i="182"/>
  <c r="G44" i="182"/>
  <c r="G45" i="182"/>
  <c r="G46" i="182"/>
  <c r="G47" i="182"/>
  <c r="G48" i="182"/>
  <c r="G49" i="182"/>
  <c r="G50" i="182"/>
  <c r="G51" i="182"/>
  <c r="G52" i="182"/>
  <c r="G53" i="182"/>
  <c r="G54" i="182"/>
  <c r="G55" i="182"/>
  <c r="G56" i="182"/>
  <c r="G57" i="182"/>
  <c r="G58" i="182"/>
  <c r="G59" i="182"/>
  <c r="G60" i="182"/>
  <c r="G61" i="182"/>
  <c r="G62" i="182"/>
  <c r="G63" i="182"/>
  <c r="G64" i="182"/>
  <c r="G69" i="182"/>
  <c r="G71" i="182"/>
  <c r="V74" i="182"/>
  <c r="V76" i="182"/>
  <c r="J10" i="181"/>
  <c r="D12" i="181"/>
  <c r="G12" i="181"/>
  <c r="V12" i="181"/>
  <c r="D13" i="181"/>
  <c r="G13" i="181"/>
  <c r="L13" i="181"/>
  <c r="M13" i="181"/>
  <c r="O13" i="181" s="1"/>
  <c r="Q13" i="181" s="1"/>
  <c r="S13" i="181" s="1"/>
  <c r="V13" i="181"/>
  <c r="D14" i="181"/>
  <c r="G14" i="181"/>
  <c r="V14" i="181"/>
  <c r="D15" i="181"/>
  <c r="G15" i="181"/>
  <c r="V15" i="181"/>
  <c r="D16" i="181"/>
  <c r="G16" i="181"/>
  <c r="V16" i="181"/>
  <c r="D17" i="181"/>
  <c r="G17" i="181"/>
  <c r="V17" i="181"/>
  <c r="D18" i="181"/>
  <c r="G18" i="181" s="1"/>
  <c r="V18" i="181"/>
  <c r="D19" i="181"/>
  <c r="G19" i="181"/>
  <c r="V19" i="181"/>
  <c r="D20" i="181"/>
  <c r="G20" i="181"/>
  <c r="V20" i="181"/>
  <c r="D21" i="181"/>
  <c r="G21" i="181"/>
  <c r="V21" i="181"/>
  <c r="D22" i="181"/>
  <c r="G22" i="181"/>
  <c r="V22" i="181"/>
  <c r="D23" i="181"/>
  <c r="G23" i="181"/>
  <c r="V23" i="181"/>
  <c r="D24" i="181"/>
  <c r="G24" i="181"/>
  <c r="V24" i="181"/>
  <c r="D25" i="181"/>
  <c r="G25" i="181"/>
  <c r="V25" i="181"/>
  <c r="D26" i="181"/>
  <c r="G26" i="181" s="1"/>
  <c r="V26" i="181"/>
  <c r="D33" i="181"/>
  <c r="G33" i="181"/>
  <c r="D34" i="181"/>
  <c r="G34" i="181"/>
  <c r="D35" i="181"/>
  <c r="G35" i="181" s="1"/>
  <c r="D36" i="181"/>
  <c r="G36" i="181"/>
  <c r="D37" i="181"/>
  <c r="G37" i="181"/>
  <c r="D38" i="181"/>
  <c r="G38" i="181"/>
  <c r="G44" i="181"/>
  <c r="G45" i="181"/>
  <c r="G46" i="181"/>
  <c r="G47" i="181"/>
  <c r="G48" i="181"/>
  <c r="G49" i="181"/>
  <c r="G50" i="181"/>
  <c r="G51" i="181"/>
  <c r="G64" i="181" s="1"/>
  <c r="G52" i="181"/>
  <c r="G53" i="181"/>
  <c r="G54" i="181"/>
  <c r="G55" i="181"/>
  <c r="G56" i="181"/>
  <c r="G57" i="181"/>
  <c r="G58" i="181"/>
  <c r="G59" i="181"/>
  <c r="G60" i="181"/>
  <c r="G61" i="181"/>
  <c r="G62" i="181"/>
  <c r="G63" i="181"/>
  <c r="G69" i="181"/>
  <c r="G71" i="181"/>
  <c r="V74" i="181"/>
  <c r="V76" i="181"/>
  <c r="J10" i="180"/>
  <c r="D12" i="180"/>
  <c r="G12" i="180" s="1"/>
  <c r="V12" i="180"/>
  <c r="D13" i="180"/>
  <c r="G13" i="180"/>
  <c r="L13" i="180"/>
  <c r="M13" i="180"/>
  <c r="O13" i="180" s="1"/>
  <c r="Q13" i="180" s="1"/>
  <c r="S13" i="180" s="1"/>
  <c r="V13" i="180"/>
  <c r="D14" i="180"/>
  <c r="G14" i="180"/>
  <c r="V14" i="180"/>
  <c r="D15" i="180"/>
  <c r="G15" i="180"/>
  <c r="V15" i="180"/>
  <c r="D16" i="180"/>
  <c r="G16" i="180"/>
  <c r="V16" i="180"/>
  <c r="D17" i="180"/>
  <c r="G17" i="180"/>
  <c r="V17" i="180"/>
  <c r="D18" i="180"/>
  <c r="G18" i="180"/>
  <c r="V18" i="180"/>
  <c r="D19" i="180"/>
  <c r="G19" i="180"/>
  <c r="V19" i="180"/>
  <c r="D20" i="180"/>
  <c r="G20" i="180"/>
  <c r="V20" i="180"/>
  <c r="D21" i="180"/>
  <c r="G21" i="180" s="1"/>
  <c r="V21" i="180"/>
  <c r="D22" i="180"/>
  <c r="G22" i="180"/>
  <c r="V22" i="180"/>
  <c r="D23" i="180"/>
  <c r="G23" i="180"/>
  <c r="V23" i="180"/>
  <c r="D24" i="180"/>
  <c r="G24" i="180"/>
  <c r="V24" i="180"/>
  <c r="D25" i="180"/>
  <c r="G25" i="180"/>
  <c r="V25" i="180"/>
  <c r="D26" i="180"/>
  <c r="G26" i="180"/>
  <c r="V26" i="180"/>
  <c r="D33" i="180"/>
  <c r="G33" i="180"/>
  <c r="D34" i="180"/>
  <c r="G34" i="180"/>
  <c r="G40" i="180" s="1"/>
  <c r="D35" i="180"/>
  <c r="G35" i="180"/>
  <c r="D36" i="180"/>
  <c r="G36" i="180"/>
  <c r="D37" i="180"/>
  <c r="G37" i="180"/>
  <c r="D38" i="180"/>
  <c r="G38" i="180"/>
  <c r="G44" i="180"/>
  <c r="G45" i="180"/>
  <c r="G46" i="180"/>
  <c r="G47" i="180"/>
  <c r="G48" i="180"/>
  <c r="G49" i="180"/>
  <c r="G50" i="180"/>
  <c r="G51" i="180"/>
  <c r="G52" i="180"/>
  <c r="G53" i="180"/>
  <c r="G54" i="180"/>
  <c r="G55" i="180"/>
  <c r="G56" i="180"/>
  <c r="G57" i="180"/>
  <c r="G58" i="180"/>
  <c r="G59" i="180"/>
  <c r="G60" i="180"/>
  <c r="G64" i="180" s="1"/>
  <c r="V76" i="180" s="1"/>
  <c r="G61" i="180"/>
  <c r="G62" i="180"/>
  <c r="G63" i="180"/>
  <c r="G69" i="180"/>
  <c r="G71" i="180"/>
  <c r="V74" i="180"/>
  <c r="J10" i="179"/>
  <c r="D12" i="179"/>
  <c r="G12" i="179"/>
  <c r="G29" i="179" s="1"/>
  <c r="V12" i="179"/>
  <c r="D13" i="179"/>
  <c r="G13" i="179"/>
  <c r="L13" i="179"/>
  <c r="M13" i="179"/>
  <c r="O13" i="179"/>
  <c r="Q13" i="179"/>
  <c r="S13" i="179" s="1"/>
  <c r="V13" i="179"/>
  <c r="D14" i="179"/>
  <c r="G14" i="179"/>
  <c r="V14" i="179"/>
  <c r="D15" i="179"/>
  <c r="G15" i="179"/>
  <c r="V15" i="179"/>
  <c r="D16" i="179"/>
  <c r="G16" i="179" s="1"/>
  <c r="V16" i="179"/>
  <c r="D17" i="179"/>
  <c r="G17" i="179"/>
  <c r="V17" i="179"/>
  <c r="D18" i="179"/>
  <c r="G18" i="179"/>
  <c r="V18" i="179"/>
  <c r="D19" i="179"/>
  <c r="G19" i="179"/>
  <c r="V19" i="179"/>
  <c r="D20" i="179"/>
  <c r="G20" i="179"/>
  <c r="V20" i="179"/>
  <c r="D21" i="179"/>
  <c r="G21" i="179"/>
  <c r="V21" i="179"/>
  <c r="D22" i="179"/>
  <c r="G22" i="179"/>
  <c r="V22" i="179"/>
  <c r="D23" i="179"/>
  <c r="G23" i="179"/>
  <c r="V23" i="179"/>
  <c r="D24" i="179"/>
  <c r="G24" i="179" s="1"/>
  <c r="V24" i="179"/>
  <c r="D25" i="179"/>
  <c r="G25" i="179"/>
  <c r="V25" i="179"/>
  <c r="D26" i="179"/>
  <c r="G26" i="179"/>
  <c r="V26" i="179"/>
  <c r="D33" i="179"/>
  <c r="G33" i="179"/>
  <c r="D34" i="179"/>
  <c r="G34" i="179"/>
  <c r="D35" i="179"/>
  <c r="G35" i="179"/>
  <c r="G40" i="179" s="1"/>
  <c r="D36" i="179"/>
  <c r="G36" i="179" s="1"/>
  <c r="D37" i="179"/>
  <c r="G37" i="179"/>
  <c r="D38" i="179"/>
  <c r="G38" i="179"/>
  <c r="G44" i="179"/>
  <c r="G45" i="179"/>
  <c r="G64" i="179" s="1"/>
  <c r="V76" i="179" s="1"/>
  <c r="G46" i="179"/>
  <c r="G47" i="179"/>
  <c r="G48" i="179"/>
  <c r="G49" i="179"/>
  <c r="G50" i="179"/>
  <c r="G51" i="179"/>
  <c r="G52" i="179"/>
  <c r="G53" i="179"/>
  <c r="G54" i="179"/>
  <c r="G55" i="179"/>
  <c r="G56" i="179"/>
  <c r="G57" i="179"/>
  <c r="G58" i="179"/>
  <c r="G59" i="179"/>
  <c r="G60" i="179"/>
  <c r="G61" i="179"/>
  <c r="G62" i="179"/>
  <c r="G63" i="179"/>
  <c r="G69" i="179"/>
  <c r="G71" i="179"/>
  <c r="V74" i="179"/>
  <c r="J10" i="178"/>
  <c r="D12" i="178"/>
  <c r="G12" i="178"/>
  <c r="V12" i="178"/>
  <c r="D13" i="178"/>
  <c r="G13" i="178" s="1"/>
  <c r="L13" i="178"/>
  <c r="M13" i="178"/>
  <c r="O13" i="178" s="1"/>
  <c r="Q13" i="178" s="1"/>
  <c r="S13" i="178" s="1"/>
  <c r="V13" i="178"/>
  <c r="D14" i="178"/>
  <c r="G14" i="178" s="1"/>
  <c r="V14" i="178"/>
  <c r="D15" i="178"/>
  <c r="G15" i="178"/>
  <c r="V15" i="178"/>
  <c r="D16" i="178"/>
  <c r="G16" i="178"/>
  <c r="V16" i="178"/>
  <c r="D17" i="178"/>
  <c r="G17" i="178"/>
  <c r="V17" i="178"/>
  <c r="D18" i="178"/>
  <c r="G18" i="178"/>
  <c r="V18" i="178"/>
  <c r="D19" i="178"/>
  <c r="G19" i="178" s="1"/>
  <c r="V19" i="178"/>
  <c r="D20" i="178"/>
  <c r="G20" i="178"/>
  <c r="V20" i="178"/>
  <c r="D21" i="178"/>
  <c r="G21" i="178"/>
  <c r="V21" i="178"/>
  <c r="D22" i="178"/>
  <c r="G22" i="178" s="1"/>
  <c r="V22" i="178"/>
  <c r="D23" i="178"/>
  <c r="G23" i="178"/>
  <c r="V23" i="178"/>
  <c r="D24" i="178"/>
  <c r="G24" i="178"/>
  <c r="V24" i="178"/>
  <c r="D25" i="178"/>
  <c r="G25" i="178"/>
  <c r="V25" i="178"/>
  <c r="D26" i="178"/>
  <c r="G26" i="178"/>
  <c r="V26" i="178"/>
  <c r="D33" i="178"/>
  <c r="G33" i="178" s="1"/>
  <c r="D34" i="178"/>
  <c r="G34" i="178"/>
  <c r="D35" i="178"/>
  <c r="G35" i="178"/>
  <c r="D36" i="178"/>
  <c r="G36" i="178"/>
  <c r="D37" i="178"/>
  <c r="G37" i="178" s="1"/>
  <c r="D38" i="178"/>
  <c r="G38" i="178"/>
  <c r="G44" i="178"/>
  <c r="G45" i="178"/>
  <c r="G46" i="178"/>
  <c r="G64" i="178" s="1"/>
  <c r="V76" i="178" s="1"/>
  <c r="G47" i="178"/>
  <c r="G48" i="178"/>
  <c r="G49" i="178"/>
  <c r="G50" i="178"/>
  <c r="G51" i="178"/>
  <c r="G52" i="178"/>
  <c r="G53" i="178"/>
  <c r="G54" i="178"/>
  <c r="G55" i="178"/>
  <c r="G56" i="178"/>
  <c r="G57" i="178"/>
  <c r="G58" i="178"/>
  <c r="G59" i="178"/>
  <c r="G60" i="178"/>
  <c r="G61" i="178"/>
  <c r="G62" i="178"/>
  <c r="G63" i="178"/>
  <c r="G69" i="178"/>
  <c r="G71" i="178"/>
  <c r="V74" i="178"/>
  <c r="J10" i="177"/>
  <c r="D12" i="177"/>
  <c r="G12" i="177"/>
  <c r="G29" i="177" s="1"/>
  <c r="V12" i="177"/>
  <c r="D13" i="177"/>
  <c r="G13" i="177" s="1"/>
  <c r="L13" i="177"/>
  <c r="M13" i="177"/>
  <c r="O13" i="177"/>
  <c r="Q13" i="177"/>
  <c r="S13" i="177"/>
  <c r="V13" i="177"/>
  <c r="D14" i="177"/>
  <c r="G14" i="177" s="1"/>
  <c r="V14" i="177"/>
  <c r="D15" i="177"/>
  <c r="G15" i="177"/>
  <c r="V15" i="177"/>
  <c r="D16" i="177"/>
  <c r="G16" i="177"/>
  <c r="V16" i="177"/>
  <c r="D17" i="177"/>
  <c r="G17" i="177" s="1"/>
  <c r="V17" i="177"/>
  <c r="D18" i="177"/>
  <c r="G18" i="177"/>
  <c r="V18" i="177"/>
  <c r="D19" i="177"/>
  <c r="G19" i="177"/>
  <c r="V19" i="177"/>
  <c r="D20" i="177"/>
  <c r="G20" i="177"/>
  <c r="V20" i="177"/>
  <c r="D21" i="177"/>
  <c r="G21" i="177"/>
  <c r="V21" i="177"/>
  <c r="D22" i="177"/>
  <c r="G22" i="177" s="1"/>
  <c r="V22" i="177"/>
  <c r="D23" i="177"/>
  <c r="G23" i="177"/>
  <c r="V23" i="177"/>
  <c r="D24" i="177"/>
  <c r="G24" i="177"/>
  <c r="V24" i="177"/>
  <c r="D25" i="177"/>
  <c r="G25" i="177" s="1"/>
  <c r="V25" i="177"/>
  <c r="D26" i="177"/>
  <c r="G26" i="177"/>
  <c r="V26" i="177"/>
  <c r="D33" i="177"/>
  <c r="G33" i="177" s="1"/>
  <c r="G40" i="177" s="1"/>
  <c r="D34" i="177"/>
  <c r="G34" i="177"/>
  <c r="D35" i="177"/>
  <c r="G35" i="177"/>
  <c r="D36" i="177"/>
  <c r="G36" i="177"/>
  <c r="D37" i="177"/>
  <c r="G37" i="177" s="1"/>
  <c r="D38" i="177"/>
  <c r="G38" i="177"/>
  <c r="G44" i="177"/>
  <c r="G64" i="177" s="1"/>
  <c r="V76" i="177" s="1"/>
  <c r="G45" i="177"/>
  <c r="G46" i="177"/>
  <c r="G47" i="177"/>
  <c r="G48" i="177"/>
  <c r="G49" i="177"/>
  <c r="G50" i="177"/>
  <c r="G51" i="177"/>
  <c r="G52" i="177"/>
  <c r="G53" i="177"/>
  <c r="G54" i="177"/>
  <c r="G55" i="177"/>
  <c r="G56" i="177"/>
  <c r="G57" i="177"/>
  <c r="G58" i="177"/>
  <c r="G59" i="177"/>
  <c r="G60" i="177"/>
  <c r="G61" i="177"/>
  <c r="G62" i="177"/>
  <c r="G63" i="177"/>
  <c r="G69" i="177"/>
  <c r="G71" i="177"/>
  <c r="V74" i="177"/>
  <c r="J10" i="176"/>
  <c r="D12" i="176"/>
  <c r="G12" i="176"/>
  <c r="V12" i="176"/>
  <c r="D13" i="176"/>
  <c r="G13" i="176"/>
  <c r="L13" i="176"/>
  <c r="M13" i="176" s="1"/>
  <c r="O13" i="176" s="1"/>
  <c r="Q13" i="176" s="1"/>
  <c r="S13" i="176" s="1"/>
  <c r="V13" i="176"/>
  <c r="D14" i="176"/>
  <c r="G14" i="176"/>
  <c r="V14" i="176"/>
  <c r="D15" i="176"/>
  <c r="G15" i="176"/>
  <c r="V15" i="176"/>
  <c r="D16" i="176"/>
  <c r="G16" i="176"/>
  <c r="V16" i="176"/>
  <c r="D17" i="176"/>
  <c r="G17" i="176" s="1"/>
  <c r="V17" i="176"/>
  <c r="D18" i="176"/>
  <c r="G18" i="176"/>
  <c r="V18" i="176"/>
  <c r="D19" i="176"/>
  <c r="G19" i="176"/>
  <c r="V19" i="176"/>
  <c r="D20" i="176"/>
  <c r="G20" i="176" s="1"/>
  <c r="V20" i="176"/>
  <c r="D21" i="176"/>
  <c r="G21" i="176"/>
  <c r="V21" i="176"/>
  <c r="D22" i="176"/>
  <c r="G22" i="176"/>
  <c r="V22" i="176"/>
  <c r="D23" i="176"/>
  <c r="G23" i="176"/>
  <c r="V23" i="176"/>
  <c r="D24" i="176"/>
  <c r="G24" i="176"/>
  <c r="V24" i="176"/>
  <c r="D25" i="176"/>
  <c r="G25" i="176" s="1"/>
  <c r="V25" i="176"/>
  <c r="D26" i="176"/>
  <c r="G26" i="176" s="1"/>
  <c r="V26" i="176"/>
  <c r="G29" i="176"/>
  <c r="D33" i="176"/>
  <c r="G33" i="176"/>
  <c r="D34" i="176"/>
  <c r="G34" i="176" s="1"/>
  <c r="D35" i="176"/>
  <c r="G35" i="176" s="1"/>
  <c r="D36" i="176"/>
  <c r="G36" i="176"/>
  <c r="D37" i="176"/>
  <c r="G37" i="176"/>
  <c r="D38" i="176"/>
  <c r="G38" i="176" s="1"/>
  <c r="G44" i="176"/>
  <c r="G45" i="176"/>
  <c r="G46" i="176"/>
  <c r="G47" i="176"/>
  <c r="G48" i="176"/>
  <c r="G49" i="176"/>
  <c r="G50" i="176"/>
  <c r="G51" i="176"/>
  <c r="G52" i="176"/>
  <c r="G53" i="176"/>
  <c r="G54" i="176"/>
  <c r="G55" i="176"/>
  <c r="G56" i="176"/>
  <c r="G57" i="176"/>
  <c r="G58" i="176"/>
  <c r="G59" i="176"/>
  <c r="G60" i="176"/>
  <c r="G61" i="176"/>
  <c r="G62" i="176"/>
  <c r="G63" i="176"/>
  <c r="G64" i="176"/>
  <c r="V76" i="176" s="1"/>
  <c r="G69" i="176"/>
  <c r="G71" i="176" s="1"/>
  <c r="V74" i="176"/>
  <c r="J10" i="175"/>
  <c r="D12" i="175"/>
  <c r="G12" i="175" s="1"/>
  <c r="V12" i="175"/>
  <c r="D13" i="175"/>
  <c r="G13" i="175"/>
  <c r="L13" i="175"/>
  <c r="M13" i="175" s="1"/>
  <c r="O13" i="175" s="1"/>
  <c r="Q13" i="175" s="1"/>
  <c r="S13" i="175" s="1"/>
  <c r="V13" i="175"/>
  <c r="D14" i="175"/>
  <c r="G14" i="175"/>
  <c r="V14" i="175"/>
  <c r="D15" i="175"/>
  <c r="G15" i="175" s="1"/>
  <c r="V15" i="175"/>
  <c r="D16" i="175"/>
  <c r="G16" i="175"/>
  <c r="V16" i="175"/>
  <c r="D17" i="175"/>
  <c r="G17" i="175"/>
  <c r="V17" i="175"/>
  <c r="D18" i="175"/>
  <c r="G18" i="175"/>
  <c r="V18" i="175"/>
  <c r="D19" i="175"/>
  <c r="G19" i="175"/>
  <c r="V19" i="175"/>
  <c r="D20" i="175"/>
  <c r="G20" i="175" s="1"/>
  <c r="V20" i="175"/>
  <c r="D21" i="175"/>
  <c r="G21" i="175" s="1"/>
  <c r="V21" i="175"/>
  <c r="D22" i="175"/>
  <c r="G22" i="175"/>
  <c r="V22" i="175"/>
  <c r="D23" i="175"/>
  <c r="G23" i="175" s="1"/>
  <c r="V23" i="175"/>
  <c r="D24" i="175"/>
  <c r="G24" i="175"/>
  <c r="V24" i="175"/>
  <c r="D25" i="175"/>
  <c r="G25" i="175"/>
  <c r="V25" i="175"/>
  <c r="D26" i="175"/>
  <c r="G26" i="175"/>
  <c r="V26" i="175"/>
  <c r="D33" i="175"/>
  <c r="G33" i="175"/>
  <c r="D34" i="175"/>
  <c r="G34" i="175" s="1"/>
  <c r="D35" i="175"/>
  <c r="G35" i="175"/>
  <c r="D36" i="175"/>
  <c r="G36" i="175"/>
  <c r="D37" i="175"/>
  <c r="G37" i="175"/>
  <c r="D38" i="175"/>
  <c r="G38" i="175" s="1"/>
  <c r="G44" i="175"/>
  <c r="G45" i="175"/>
  <c r="G46" i="175"/>
  <c r="G47" i="175"/>
  <c r="G48" i="175"/>
  <c r="G49" i="175"/>
  <c r="G50" i="175"/>
  <c r="G51" i="175"/>
  <c r="G52" i="175"/>
  <c r="G53" i="175"/>
  <c r="G54" i="175"/>
  <c r="G55" i="175"/>
  <c r="G56" i="175"/>
  <c r="G57" i="175"/>
  <c r="G58" i="175"/>
  <c r="G59" i="175"/>
  <c r="G60" i="175"/>
  <c r="G61" i="175"/>
  <c r="G62" i="175"/>
  <c r="G63" i="175"/>
  <c r="G64" i="175"/>
  <c r="V76" i="175" s="1"/>
  <c r="G69" i="175"/>
  <c r="G71" i="175" s="1"/>
  <c r="V74" i="175"/>
  <c r="J10" i="174"/>
  <c r="D12" i="174"/>
  <c r="G12" i="174"/>
  <c r="V12" i="174"/>
  <c r="D13" i="174"/>
  <c r="G13" i="174"/>
  <c r="L13" i="174"/>
  <c r="M13" i="174" s="1"/>
  <c r="O13" i="174" s="1"/>
  <c r="Q13" i="174" s="1"/>
  <c r="S13" i="174" s="1"/>
  <c r="V13" i="174"/>
  <c r="D14" i="174"/>
  <c r="G14" i="174"/>
  <c r="V14" i="174"/>
  <c r="D15" i="174"/>
  <c r="G15" i="174" s="1"/>
  <c r="V15" i="174"/>
  <c r="D16" i="174"/>
  <c r="G16" i="174" s="1"/>
  <c r="V16" i="174"/>
  <c r="D17" i="174"/>
  <c r="G17" i="174"/>
  <c r="V17" i="174"/>
  <c r="D18" i="174"/>
  <c r="G18" i="174" s="1"/>
  <c r="V18" i="174"/>
  <c r="D19" i="174"/>
  <c r="G19" i="174"/>
  <c r="V19" i="174"/>
  <c r="D20" i="174"/>
  <c r="G20" i="174" s="1"/>
  <c r="V20" i="174"/>
  <c r="D21" i="174"/>
  <c r="G21" i="174"/>
  <c r="V21" i="174"/>
  <c r="D22" i="174"/>
  <c r="G22" i="174"/>
  <c r="V22" i="174"/>
  <c r="D23" i="174"/>
  <c r="G23" i="174" s="1"/>
  <c r="V23" i="174"/>
  <c r="D24" i="174"/>
  <c r="G24" i="174" s="1"/>
  <c r="V24" i="174"/>
  <c r="D25" i="174"/>
  <c r="G25" i="174"/>
  <c r="V25" i="174"/>
  <c r="D26" i="174"/>
  <c r="G26" i="174" s="1"/>
  <c r="V26" i="174"/>
  <c r="D33" i="174"/>
  <c r="G33" i="174"/>
  <c r="G40" i="174" s="1"/>
  <c r="D34" i="174"/>
  <c r="G34" i="174" s="1"/>
  <c r="D35" i="174"/>
  <c r="G35" i="174" s="1"/>
  <c r="D36" i="174"/>
  <c r="G36" i="174" s="1"/>
  <c r="D37" i="174"/>
  <c r="G37" i="174"/>
  <c r="D38" i="174"/>
  <c r="G38" i="174" s="1"/>
  <c r="G44" i="174"/>
  <c r="G45" i="174"/>
  <c r="G46" i="174"/>
  <c r="G47" i="174"/>
  <c r="G48" i="174"/>
  <c r="G49" i="174"/>
  <c r="G64" i="174" s="1"/>
  <c r="V76" i="174" s="1"/>
  <c r="G50" i="174"/>
  <c r="G51" i="174"/>
  <c r="G52" i="174"/>
  <c r="G53" i="174"/>
  <c r="G54" i="174"/>
  <c r="G55" i="174"/>
  <c r="G56" i="174"/>
  <c r="G57" i="174"/>
  <c r="G58" i="174"/>
  <c r="G59" i="174"/>
  <c r="G60" i="174"/>
  <c r="G61" i="174"/>
  <c r="G62" i="174"/>
  <c r="G63" i="174"/>
  <c r="G69" i="174"/>
  <c r="G71" i="174" s="1"/>
  <c r="V74" i="174"/>
  <c r="J10" i="173"/>
  <c r="D12" i="173"/>
  <c r="G12" i="173" s="1"/>
  <c r="V12" i="173"/>
  <c r="D13" i="173"/>
  <c r="G13" i="173"/>
  <c r="L13" i="173"/>
  <c r="M13" i="173" s="1"/>
  <c r="O13" i="173" s="1"/>
  <c r="Q13" i="173" s="1"/>
  <c r="S13" i="173" s="1"/>
  <c r="V13" i="173"/>
  <c r="D14" i="173"/>
  <c r="G14" i="173"/>
  <c r="V14" i="173"/>
  <c r="D15" i="173"/>
  <c r="G15" i="173" s="1"/>
  <c r="V15" i="173"/>
  <c r="D16" i="173"/>
  <c r="G16" i="173"/>
  <c r="V16" i="173"/>
  <c r="D17" i="173"/>
  <c r="G17" i="173"/>
  <c r="V17" i="173"/>
  <c r="D18" i="173"/>
  <c r="G18" i="173" s="1"/>
  <c r="V18" i="173"/>
  <c r="D19" i="173"/>
  <c r="G19" i="173" s="1"/>
  <c r="V19" i="173"/>
  <c r="D20" i="173"/>
  <c r="G20" i="173"/>
  <c r="V20" i="173"/>
  <c r="D21" i="173"/>
  <c r="G21" i="173" s="1"/>
  <c r="V21" i="173"/>
  <c r="D22" i="173"/>
  <c r="G22" i="173"/>
  <c r="V22" i="173"/>
  <c r="D23" i="173"/>
  <c r="G23" i="173" s="1"/>
  <c r="V23" i="173"/>
  <c r="D24" i="173"/>
  <c r="G24" i="173"/>
  <c r="V24" i="173"/>
  <c r="D25" i="173"/>
  <c r="G25" i="173"/>
  <c r="V25" i="173"/>
  <c r="D26" i="173"/>
  <c r="G26" i="173" s="1"/>
  <c r="V26" i="173"/>
  <c r="D33" i="173"/>
  <c r="G33" i="173"/>
  <c r="D34" i="173"/>
  <c r="G34" i="173"/>
  <c r="G40" i="173" s="1"/>
  <c r="D35" i="173"/>
  <c r="G35" i="173" s="1"/>
  <c r="D36" i="173"/>
  <c r="G36" i="173"/>
  <c r="D37" i="173"/>
  <c r="G37" i="173"/>
  <c r="D38" i="173"/>
  <c r="G38" i="173"/>
  <c r="G44" i="173"/>
  <c r="G45" i="173"/>
  <c r="G46" i="173"/>
  <c r="G47" i="173"/>
  <c r="G48" i="173"/>
  <c r="G49" i="173"/>
  <c r="G50" i="173"/>
  <c r="G51" i="173"/>
  <c r="G52" i="173"/>
  <c r="G53" i="173"/>
  <c r="G54" i="173"/>
  <c r="G55" i="173"/>
  <c r="G56" i="173"/>
  <c r="G57" i="173"/>
  <c r="G58" i="173"/>
  <c r="G59" i="173"/>
  <c r="G60" i="173"/>
  <c r="G61" i="173"/>
  <c r="G62" i="173"/>
  <c r="G63" i="173"/>
  <c r="G69" i="173"/>
  <c r="G71" i="173" s="1"/>
  <c r="V74" i="173"/>
  <c r="J10" i="172"/>
  <c r="D12" i="172"/>
  <c r="G12" i="172" s="1"/>
  <c r="V12" i="172"/>
  <c r="D13" i="172"/>
  <c r="G13" i="172" s="1"/>
  <c r="L13" i="172"/>
  <c r="M13" i="172"/>
  <c r="O13" i="172" s="1"/>
  <c r="Q13" i="172" s="1"/>
  <c r="S13" i="172" s="1"/>
  <c r="V13" i="172"/>
  <c r="D14" i="172"/>
  <c r="G14" i="172" s="1"/>
  <c r="V14" i="172"/>
  <c r="D15" i="172"/>
  <c r="G15" i="172"/>
  <c r="V15" i="172"/>
  <c r="D16" i="172"/>
  <c r="G16" i="172" s="1"/>
  <c r="V16" i="172"/>
  <c r="D17" i="172"/>
  <c r="G17" i="172"/>
  <c r="V17" i="172"/>
  <c r="D18" i="172"/>
  <c r="G18" i="172" s="1"/>
  <c r="V18" i="172"/>
  <c r="D19" i="172"/>
  <c r="G19" i="172"/>
  <c r="V19" i="172"/>
  <c r="D20" i="172"/>
  <c r="G20" i="172"/>
  <c r="V20" i="172"/>
  <c r="D21" i="172"/>
  <c r="G21" i="172" s="1"/>
  <c r="V21" i="172"/>
  <c r="D22" i="172"/>
  <c r="G22" i="172" s="1"/>
  <c r="V22" i="172"/>
  <c r="D23" i="172"/>
  <c r="G23" i="172"/>
  <c r="V23" i="172"/>
  <c r="D24" i="172"/>
  <c r="G24" i="172" s="1"/>
  <c r="V24" i="172"/>
  <c r="D25" i="172"/>
  <c r="G25" i="172"/>
  <c r="V25" i="172"/>
  <c r="D26" i="172"/>
  <c r="G26" i="172" s="1"/>
  <c r="V26" i="172"/>
  <c r="D33" i="172"/>
  <c r="G33" i="172" s="1"/>
  <c r="D34" i="172"/>
  <c r="G34" i="172"/>
  <c r="D35" i="172"/>
  <c r="G35" i="172" s="1"/>
  <c r="G40" i="172" s="1"/>
  <c r="D36" i="172"/>
  <c r="G36" i="172" s="1"/>
  <c r="D37" i="172"/>
  <c r="G37" i="172" s="1"/>
  <c r="D38" i="172"/>
  <c r="G38" i="172"/>
  <c r="G44" i="172"/>
  <c r="G45" i="172"/>
  <c r="G46" i="172"/>
  <c r="G47" i="172"/>
  <c r="G48" i="172"/>
  <c r="G49" i="172"/>
  <c r="G50" i="172"/>
  <c r="G51" i="172"/>
  <c r="G52" i="172"/>
  <c r="G53" i="172"/>
  <c r="G54" i="172"/>
  <c r="G55" i="172"/>
  <c r="G56" i="172"/>
  <c r="G57" i="172"/>
  <c r="G58" i="172"/>
  <c r="G59" i="172"/>
  <c r="G60" i="172"/>
  <c r="G61" i="172"/>
  <c r="G62" i="172"/>
  <c r="G63" i="172"/>
  <c r="G69" i="172"/>
  <c r="G71" i="172"/>
  <c r="V74" i="172"/>
  <c r="J10" i="171"/>
  <c r="D12" i="171"/>
  <c r="G12" i="171" s="1"/>
  <c r="V12" i="171"/>
  <c r="D13" i="171"/>
  <c r="G13" i="171"/>
  <c r="L13" i="171"/>
  <c r="M13" i="171"/>
  <c r="O13" i="171"/>
  <c r="Q13" i="171" s="1"/>
  <c r="S13" i="171" s="1"/>
  <c r="V13" i="171"/>
  <c r="D14" i="171"/>
  <c r="G14" i="171"/>
  <c r="V14" i="171"/>
  <c r="D15" i="171"/>
  <c r="G15" i="171"/>
  <c r="V15" i="171"/>
  <c r="D16" i="171"/>
  <c r="G16" i="171" s="1"/>
  <c r="V16" i="171"/>
  <c r="D17" i="171"/>
  <c r="G17" i="171" s="1"/>
  <c r="V17" i="171"/>
  <c r="D18" i="171"/>
  <c r="G18" i="171" s="1"/>
  <c r="V18" i="171"/>
  <c r="D19" i="171"/>
  <c r="G19" i="171" s="1"/>
  <c r="V19" i="171"/>
  <c r="D20" i="171"/>
  <c r="G20" i="171"/>
  <c r="V20" i="171"/>
  <c r="D21" i="171"/>
  <c r="G21" i="171" s="1"/>
  <c r="V21" i="171"/>
  <c r="D22" i="171"/>
  <c r="G22" i="171"/>
  <c r="V22" i="171"/>
  <c r="D23" i="171"/>
  <c r="G23" i="171"/>
  <c r="V23" i="171"/>
  <c r="D24" i="171"/>
  <c r="G24" i="171" s="1"/>
  <c r="V24" i="171"/>
  <c r="D25" i="171"/>
  <c r="G25" i="171" s="1"/>
  <c r="V25" i="171"/>
  <c r="D26" i="171"/>
  <c r="G26" i="171" s="1"/>
  <c r="V26" i="171"/>
  <c r="D33" i="171"/>
  <c r="G33" i="171"/>
  <c r="D34" i="171"/>
  <c r="G34" i="171"/>
  <c r="D35" i="171"/>
  <c r="G35" i="171" s="1"/>
  <c r="G40" i="171" s="1"/>
  <c r="D36" i="171"/>
  <c r="G36" i="171" s="1"/>
  <c r="D37" i="171"/>
  <c r="G37" i="171"/>
  <c r="D38" i="171"/>
  <c r="G38" i="171"/>
  <c r="G44" i="171"/>
  <c r="G45" i="171"/>
  <c r="G46" i="171"/>
  <c r="G47" i="171"/>
  <c r="G48" i="171"/>
  <c r="G49" i="171"/>
  <c r="G50" i="171"/>
  <c r="G51" i="171"/>
  <c r="G52" i="171"/>
  <c r="G53" i="171"/>
  <c r="G54" i="171"/>
  <c r="G55" i="171"/>
  <c r="G56" i="171"/>
  <c r="G57" i="171"/>
  <c r="G58" i="171"/>
  <c r="G59" i="171"/>
  <c r="G60" i="171"/>
  <c r="G61" i="171"/>
  <c r="G62" i="171"/>
  <c r="G63" i="171"/>
  <c r="G69" i="171"/>
  <c r="G71" i="171"/>
  <c r="V74" i="171"/>
  <c r="J10" i="170"/>
  <c r="D12" i="170"/>
  <c r="G12" i="170"/>
  <c r="V12" i="170"/>
  <c r="D13" i="170"/>
  <c r="G13" i="170" s="1"/>
  <c r="L13" i="170"/>
  <c r="M13" i="170" s="1"/>
  <c r="O13" i="170" s="1"/>
  <c r="Q13" i="170"/>
  <c r="S13" i="170"/>
  <c r="V13" i="170"/>
  <c r="D14" i="170"/>
  <c r="G14" i="170" s="1"/>
  <c r="V14" i="170"/>
  <c r="D15" i="170"/>
  <c r="G15" i="170"/>
  <c r="V15" i="170"/>
  <c r="D16" i="170"/>
  <c r="G16" i="170" s="1"/>
  <c r="V16" i="170"/>
  <c r="D17" i="170"/>
  <c r="G17" i="170"/>
  <c r="V17" i="170"/>
  <c r="D18" i="170"/>
  <c r="G18" i="170"/>
  <c r="V18" i="170"/>
  <c r="D19" i="170"/>
  <c r="G19" i="170" s="1"/>
  <c r="V19" i="170"/>
  <c r="D20" i="170"/>
  <c r="G20" i="170" s="1"/>
  <c r="V20" i="170"/>
  <c r="D21" i="170"/>
  <c r="G21" i="170"/>
  <c r="V21" i="170"/>
  <c r="D22" i="170"/>
  <c r="G22" i="170" s="1"/>
  <c r="V22" i="170"/>
  <c r="D23" i="170"/>
  <c r="G23" i="170"/>
  <c r="V23" i="170"/>
  <c r="D24" i="170"/>
  <c r="G24" i="170" s="1"/>
  <c r="V24" i="170"/>
  <c r="D25" i="170"/>
  <c r="G25" i="170"/>
  <c r="V25" i="170"/>
  <c r="D26" i="170"/>
  <c r="G26" i="170"/>
  <c r="V26" i="170"/>
  <c r="D33" i="170"/>
  <c r="G33" i="170" s="1"/>
  <c r="D34" i="170"/>
  <c r="G34" i="170" s="1"/>
  <c r="D35" i="170"/>
  <c r="G35" i="170"/>
  <c r="D36" i="170"/>
  <c r="G36" i="170" s="1"/>
  <c r="D37" i="170"/>
  <c r="G37" i="170" s="1"/>
  <c r="D38" i="170"/>
  <c r="G38" i="170" s="1"/>
  <c r="G44" i="170"/>
  <c r="G45" i="170"/>
  <c r="G46" i="170"/>
  <c r="G47" i="170"/>
  <c r="G48" i="170"/>
  <c r="G49" i="170"/>
  <c r="G50" i="170"/>
  <c r="G51" i="170"/>
  <c r="G52" i="170"/>
  <c r="G53" i="170"/>
  <c r="G54" i="170"/>
  <c r="G55" i="170"/>
  <c r="G56" i="170"/>
  <c r="G57" i="170"/>
  <c r="G58" i="170"/>
  <c r="G59" i="170"/>
  <c r="G60" i="170"/>
  <c r="G61" i="170"/>
  <c r="G62" i="170"/>
  <c r="G63" i="170"/>
  <c r="G69" i="170"/>
  <c r="G71" i="170" s="1"/>
  <c r="V74" i="170"/>
  <c r="J10" i="169"/>
  <c r="D12" i="169"/>
  <c r="G12" i="169" s="1"/>
  <c r="V12" i="169"/>
  <c r="D13" i="169"/>
  <c r="G13" i="169" s="1"/>
  <c r="L13" i="169"/>
  <c r="M13" i="169"/>
  <c r="O13" i="169" s="1"/>
  <c r="Q13" i="169"/>
  <c r="S13" i="169"/>
  <c r="V13" i="169"/>
  <c r="D14" i="169"/>
  <c r="G14" i="169" s="1"/>
  <c r="V14" i="169"/>
  <c r="D15" i="169"/>
  <c r="G15" i="169" s="1"/>
  <c r="V15" i="169"/>
  <c r="D16" i="169"/>
  <c r="G16" i="169"/>
  <c r="V16" i="169"/>
  <c r="D17" i="169"/>
  <c r="G17" i="169" s="1"/>
  <c r="V17" i="169"/>
  <c r="D18" i="169"/>
  <c r="G18" i="169"/>
  <c r="V18" i="169"/>
  <c r="D19" i="169"/>
  <c r="G19" i="169"/>
  <c r="V19" i="169"/>
  <c r="D20" i="169"/>
  <c r="G20" i="169"/>
  <c r="V20" i="169"/>
  <c r="D21" i="169"/>
  <c r="G21" i="169" s="1"/>
  <c r="V21" i="169"/>
  <c r="D22" i="169"/>
  <c r="G22" i="169" s="1"/>
  <c r="V22" i="169"/>
  <c r="D23" i="169"/>
  <c r="G23" i="169" s="1"/>
  <c r="V23" i="169"/>
  <c r="D24" i="169"/>
  <c r="G24" i="169"/>
  <c r="V24" i="169"/>
  <c r="D25" i="169"/>
  <c r="G25" i="169" s="1"/>
  <c r="V25" i="169"/>
  <c r="D26" i="169"/>
  <c r="G26" i="169"/>
  <c r="V26" i="169"/>
  <c r="D33" i="169"/>
  <c r="G33" i="169" s="1"/>
  <c r="D34" i="169"/>
  <c r="G34" i="169"/>
  <c r="D35" i="169"/>
  <c r="G35" i="169"/>
  <c r="D36" i="169"/>
  <c r="G36" i="169" s="1"/>
  <c r="D37" i="169"/>
  <c r="G37" i="169" s="1"/>
  <c r="D38" i="169"/>
  <c r="G38" i="169"/>
  <c r="G44" i="169"/>
  <c r="G45" i="169"/>
  <c r="G46" i="169"/>
  <c r="G47" i="169"/>
  <c r="G48" i="169"/>
  <c r="G49" i="169"/>
  <c r="G50" i="169"/>
  <c r="G51" i="169"/>
  <c r="G52" i="169"/>
  <c r="G53" i="169"/>
  <c r="G54" i="169"/>
  <c r="G55" i="169"/>
  <c r="G56" i="169"/>
  <c r="G57" i="169"/>
  <c r="G58" i="169"/>
  <c r="G59" i="169"/>
  <c r="G60" i="169"/>
  <c r="G61" i="169"/>
  <c r="G62" i="169"/>
  <c r="G63" i="169"/>
  <c r="G69" i="169"/>
  <c r="G71" i="169"/>
  <c r="V74" i="169"/>
  <c r="J10" i="168"/>
  <c r="D12" i="168"/>
  <c r="G12" i="168"/>
  <c r="V12" i="168"/>
  <c r="D13" i="168"/>
  <c r="G13" i="168" s="1"/>
  <c r="G29" i="168" s="1"/>
  <c r="L13" i="168"/>
  <c r="M13" i="168" s="1"/>
  <c r="O13" i="168"/>
  <c r="Q13" i="168" s="1"/>
  <c r="S13" i="168"/>
  <c r="V13" i="168"/>
  <c r="D14" i="168"/>
  <c r="G14" i="168"/>
  <c r="V14" i="168"/>
  <c r="D15" i="168"/>
  <c r="G15" i="168"/>
  <c r="V15" i="168"/>
  <c r="D16" i="168"/>
  <c r="G16" i="168" s="1"/>
  <c r="V16" i="168"/>
  <c r="D17" i="168"/>
  <c r="G17" i="168" s="1"/>
  <c r="V17" i="168"/>
  <c r="D18" i="168"/>
  <c r="G18" i="168" s="1"/>
  <c r="V18" i="168"/>
  <c r="D19" i="168"/>
  <c r="G19" i="168"/>
  <c r="V19" i="168"/>
  <c r="D20" i="168"/>
  <c r="G20" i="168" s="1"/>
  <c r="V20" i="168"/>
  <c r="D21" i="168"/>
  <c r="G21" i="168"/>
  <c r="V21" i="168"/>
  <c r="D22" i="168"/>
  <c r="G22" i="168"/>
  <c r="V22" i="168"/>
  <c r="D23" i="168"/>
  <c r="G23" i="168"/>
  <c r="V23" i="168"/>
  <c r="D24" i="168"/>
  <c r="G24" i="168"/>
  <c r="V24" i="168"/>
  <c r="D25" i="168"/>
  <c r="G25" i="168" s="1"/>
  <c r="V25" i="168"/>
  <c r="D26" i="168"/>
  <c r="G26" i="168" s="1"/>
  <c r="V26" i="168"/>
  <c r="D33" i="168"/>
  <c r="G33" i="168"/>
  <c r="D34" i="168"/>
  <c r="G34" i="168" s="1"/>
  <c r="G40" i="168" s="1"/>
  <c r="D35" i="168"/>
  <c r="G35" i="168" s="1"/>
  <c r="D36" i="168"/>
  <c r="G36" i="168" s="1"/>
  <c r="D37" i="168"/>
  <c r="G37" i="168"/>
  <c r="D38" i="168"/>
  <c r="G38" i="168" s="1"/>
  <c r="G44" i="168"/>
  <c r="G45" i="168"/>
  <c r="G64" i="168" s="1"/>
  <c r="V76" i="168" s="1"/>
  <c r="G46" i="168"/>
  <c r="G47" i="168"/>
  <c r="G48" i="168"/>
  <c r="G49" i="168"/>
  <c r="G50" i="168"/>
  <c r="G51" i="168"/>
  <c r="G52" i="168"/>
  <c r="G53" i="168"/>
  <c r="G54" i="168"/>
  <c r="G55" i="168"/>
  <c r="G56" i="168"/>
  <c r="G57" i="168"/>
  <c r="G58" i="168"/>
  <c r="G59" i="168"/>
  <c r="G60" i="168"/>
  <c r="G61" i="168"/>
  <c r="G62" i="168"/>
  <c r="G63" i="168"/>
  <c r="G69" i="168"/>
  <c r="G71" i="168" s="1"/>
  <c r="V74" i="168"/>
  <c r="J10" i="167"/>
  <c r="D12" i="167"/>
  <c r="G12" i="167"/>
  <c r="V12" i="167"/>
  <c r="D13" i="167"/>
  <c r="G13" i="167" s="1"/>
  <c r="G29" i="167" s="1"/>
  <c r="L13" i="167"/>
  <c r="M13" i="167"/>
  <c r="O13" i="167" s="1"/>
  <c r="Q13" i="167"/>
  <c r="S13" i="167" s="1"/>
  <c r="V13" i="167"/>
  <c r="D14" i="167"/>
  <c r="G14" i="167"/>
  <c r="V14" i="167"/>
  <c r="D15" i="167"/>
  <c r="G15" i="167" s="1"/>
  <c r="V15" i="167"/>
  <c r="D16" i="167"/>
  <c r="G16" i="167" s="1"/>
  <c r="V16" i="167"/>
  <c r="D17" i="167"/>
  <c r="G17" i="167"/>
  <c r="V17" i="167"/>
  <c r="D18" i="167"/>
  <c r="G18" i="167"/>
  <c r="V18" i="167"/>
  <c r="D19" i="167"/>
  <c r="G19" i="167"/>
  <c r="V19" i="167"/>
  <c r="D20" i="167"/>
  <c r="G20" i="167" s="1"/>
  <c r="V20" i="167"/>
  <c r="D21" i="167"/>
  <c r="G21" i="167"/>
  <c r="V21" i="167"/>
  <c r="D22" i="167"/>
  <c r="G22" i="167"/>
  <c r="V22" i="167"/>
  <c r="D23" i="167"/>
  <c r="G23" i="167" s="1"/>
  <c r="V23" i="167"/>
  <c r="D24" i="167"/>
  <c r="G24" i="167"/>
  <c r="V24" i="167"/>
  <c r="D25" i="167"/>
  <c r="G25" i="167"/>
  <c r="V25" i="167"/>
  <c r="D26" i="167"/>
  <c r="G26" i="167"/>
  <c r="V26" i="167"/>
  <c r="D33" i="167"/>
  <c r="G33" i="167"/>
  <c r="D34" i="167"/>
  <c r="G34" i="167"/>
  <c r="D35" i="167"/>
  <c r="G35" i="167"/>
  <c r="D36" i="167"/>
  <c r="G36" i="167"/>
  <c r="D37" i="167"/>
  <c r="G37" i="167"/>
  <c r="D38" i="167"/>
  <c r="G38" i="167"/>
  <c r="G44" i="167"/>
  <c r="G64" i="167" s="1"/>
  <c r="V76" i="167" s="1"/>
  <c r="G45" i="167"/>
  <c r="G46" i="167"/>
  <c r="G47" i="167"/>
  <c r="G48" i="167"/>
  <c r="G49" i="167"/>
  <c r="G50" i="167"/>
  <c r="G51" i="167"/>
  <c r="G52" i="167"/>
  <c r="G53" i="167"/>
  <c r="G54" i="167"/>
  <c r="G55" i="167"/>
  <c r="G56" i="167"/>
  <c r="G57" i="167"/>
  <c r="G58" i="167"/>
  <c r="G59" i="167"/>
  <c r="G60" i="167"/>
  <c r="G61" i="167"/>
  <c r="G62" i="167"/>
  <c r="G63" i="167"/>
  <c r="G69" i="167"/>
  <c r="G71" i="167"/>
  <c r="V74" i="167"/>
  <c r="J10" i="166"/>
  <c r="D12" i="166"/>
  <c r="G12" i="166"/>
  <c r="V12" i="166"/>
  <c r="D13" i="166"/>
  <c r="G13" i="166"/>
  <c r="L13" i="166"/>
  <c r="M13" i="166" s="1"/>
  <c r="O13" i="166" s="1"/>
  <c r="Q13" i="166" s="1"/>
  <c r="S13" i="166" s="1"/>
  <c r="V13" i="166"/>
  <c r="D14" i="166"/>
  <c r="G14" i="166" s="1"/>
  <c r="V14" i="166"/>
  <c r="D15" i="166"/>
  <c r="G15" i="166" s="1"/>
  <c r="V15" i="166"/>
  <c r="D16" i="166"/>
  <c r="G16" i="166"/>
  <c r="V16" i="166"/>
  <c r="D17" i="166"/>
  <c r="G17" i="166"/>
  <c r="V17" i="166"/>
  <c r="D18" i="166"/>
  <c r="G18" i="166" s="1"/>
  <c r="V18" i="166"/>
  <c r="D19" i="166"/>
  <c r="G19" i="166"/>
  <c r="V19" i="166"/>
  <c r="D20" i="166"/>
  <c r="G20" i="166"/>
  <c r="V20" i="166"/>
  <c r="D21" i="166"/>
  <c r="G21" i="166"/>
  <c r="V21" i="166"/>
  <c r="D22" i="166"/>
  <c r="G22" i="166" s="1"/>
  <c r="V22" i="166"/>
  <c r="D23" i="166"/>
  <c r="G23" i="166"/>
  <c r="V23" i="166"/>
  <c r="D24" i="166"/>
  <c r="G24" i="166"/>
  <c r="V24" i="166"/>
  <c r="D25" i="166"/>
  <c r="G25" i="166" s="1"/>
  <c r="V25" i="166"/>
  <c r="D26" i="166"/>
  <c r="G26" i="166" s="1"/>
  <c r="V26" i="166"/>
  <c r="D33" i="166"/>
  <c r="G33" i="166" s="1"/>
  <c r="D34" i="166"/>
  <c r="G34" i="166"/>
  <c r="D35" i="166"/>
  <c r="G35" i="166" s="1"/>
  <c r="D36" i="166"/>
  <c r="G36" i="166"/>
  <c r="D37" i="166"/>
  <c r="G37" i="166" s="1"/>
  <c r="D38" i="166"/>
  <c r="G38" i="166"/>
  <c r="G44" i="166"/>
  <c r="G45" i="166"/>
  <c r="G46" i="166"/>
  <c r="G64" i="166" s="1"/>
  <c r="V76" i="166" s="1"/>
  <c r="G47" i="166"/>
  <c r="G48" i="166"/>
  <c r="G49" i="166"/>
  <c r="G50" i="166"/>
  <c r="G51" i="166"/>
  <c r="G52" i="166"/>
  <c r="G53" i="166"/>
  <c r="G54" i="166"/>
  <c r="G55" i="166"/>
  <c r="G56" i="166"/>
  <c r="G57" i="166"/>
  <c r="G58" i="166"/>
  <c r="G59" i="166"/>
  <c r="G60" i="166"/>
  <c r="G61" i="166"/>
  <c r="G62" i="166"/>
  <c r="G63" i="166"/>
  <c r="G69" i="166"/>
  <c r="G71" i="166"/>
  <c r="V74" i="166"/>
  <c r="J10" i="165"/>
  <c r="D12" i="165"/>
  <c r="G12" i="165" s="1"/>
  <c r="V12" i="165"/>
  <c r="D13" i="165"/>
  <c r="G13" i="165"/>
  <c r="L13" i="165"/>
  <c r="M13" i="165" s="1"/>
  <c r="O13" i="165" s="1"/>
  <c r="Q13" i="165" s="1"/>
  <c r="S13" i="165" s="1"/>
  <c r="V13" i="165"/>
  <c r="D14" i="165"/>
  <c r="G14" i="165"/>
  <c r="V14" i="165"/>
  <c r="D15" i="165"/>
  <c r="G15" i="165"/>
  <c r="V15" i="165"/>
  <c r="D16" i="165"/>
  <c r="G16" i="165"/>
  <c r="V16" i="165"/>
  <c r="D17" i="165"/>
  <c r="G17" i="165" s="1"/>
  <c r="V17" i="165"/>
  <c r="D18" i="165"/>
  <c r="G18" i="165"/>
  <c r="V18" i="165"/>
  <c r="D19" i="165"/>
  <c r="G19" i="165"/>
  <c r="V19" i="165"/>
  <c r="D20" i="165"/>
  <c r="G20" i="165" s="1"/>
  <c r="V20" i="165"/>
  <c r="D21" i="165"/>
  <c r="G21" i="165" s="1"/>
  <c r="V21" i="165"/>
  <c r="D22" i="165"/>
  <c r="G22" i="165"/>
  <c r="V22" i="165"/>
  <c r="D23" i="165"/>
  <c r="G23" i="165"/>
  <c r="V23" i="165"/>
  <c r="D24" i="165"/>
  <c r="G24" i="165"/>
  <c r="V24" i="165"/>
  <c r="D25" i="165"/>
  <c r="G25" i="165" s="1"/>
  <c r="V25" i="165"/>
  <c r="D26" i="165"/>
  <c r="G26" i="165"/>
  <c r="V26" i="165"/>
  <c r="D33" i="165"/>
  <c r="G33" i="165"/>
  <c r="D34" i="165"/>
  <c r="G34" i="165" s="1"/>
  <c r="D35" i="165"/>
  <c r="G35" i="165"/>
  <c r="D36" i="165"/>
  <c r="G36" i="165"/>
  <c r="D37" i="165"/>
  <c r="G37" i="165"/>
  <c r="D38" i="165"/>
  <c r="G38" i="165" s="1"/>
  <c r="G44" i="165"/>
  <c r="G45" i="165"/>
  <c r="G46" i="165"/>
  <c r="G47" i="165"/>
  <c r="G48" i="165"/>
  <c r="G49" i="165"/>
  <c r="G50" i="165"/>
  <c r="G51" i="165"/>
  <c r="G52" i="165"/>
  <c r="G53" i="165"/>
  <c r="G54" i="165"/>
  <c r="G55" i="165"/>
  <c r="G56" i="165"/>
  <c r="G57" i="165"/>
  <c r="G58" i="165"/>
  <c r="G59" i="165"/>
  <c r="G60" i="165"/>
  <c r="G61" i="165"/>
  <c r="G62" i="165"/>
  <c r="G63" i="165"/>
  <c r="G64" i="165"/>
  <c r="V76" i="165" s="1"/>
  <c r="G69" i="165"/>
  <c r="G71" i="165" s="1"/>
  <c r="V74" i="165"/>
  <c r="J10" i="164"/>
  <c r="D12" i="164"/>
  <c r="G12" i="164"/>
  <c r="V12" i="164"/>
  <c r="D13" i="164"/>
  <c r="G13" i="164"/>
  <c r="L13" i="164"/>
  <c r="M13" i="164" s="1"/>
  <c r="O13" i="164" s="1"/>
  <c r="Q13" i="164" s="1"/>
  <c r="S13" i="164" s="1"/>
  <c r="V13" i="164"/>
  <c r="D14" i="164"/>
  <c r="G14" i="164"/>
  <c r="V14" i="164"/>
  <c r="D15" i="164"/>
  <c r="G15" i="164" s="1"/>
  <c r="V15" i="164"/>
  <c r="D16" i="164"/>
  <c r="G16" i="164" s="1"/>
  <c r="V16" i="164"/>
  <c r="D17" i="164"/>
  <c r="G17" i="164"/>
  <c r="V17" i="164"/>
  <c r="D18" i="164"/>
  <c r="G18" i="164"/>
  <c r="V18" i="164"/>
  <c r="D19" i="164"/>
  <c r="G19" i="164"/>
  <c r="V19" i="164"/>
  <c r="D20" i="164"/>
  <c r="G20" i="164" s="1"/>
  <c r="V20" i="164"/>
  <c r="D21" i="164"/>
  <c r="G21" i="164"/>
  <c r="V21" i="164"/>
  <c r="D22" i="164"/>
  <c r="G22" i="164"/>
  <c r="V22" i="164"/>
  <c r="D23" i="164"/>
  <c r="G23" i="164" s="1"/>
  <c r="V23" i="164"/>
  <c r="D24" i="164"/>
  <c r="G24" i="164" s="1"/>
  <c r="V24" i="164"/>
  <c r="D25" i="164"/>
  <c r="G25" i="164"/>
  <c r="V25" i="164"/>
  <c r="D26" i="164"/>
  <c r="G26" i="164"/>
  <c r="V26" i="164"/>
  <c r="D33" i="164"/>
  <c r="G33" i="164"/>
  <c r="D34" i="164"/>
  <c r="G34" i="164" s="1"/>
  <c r="D35" i="164"/>
  <c r="G35" i="164"/>
  <c r="D36" i="164"/>
  <c r="G36" i="164" s="1"/>
  <c r="D37" i="164"/>
  <c r="G37" i="164"/>
  <c r="D38" i="164"/>
  <c r="G38" i="164" s="1"/>
  <c r="G44" i="164"/>
  <c r="G45" i="164"/>
  <c r="G46" i="164"/>
  <c r="G47" i="164"/>
  <c r="G48" i="164"/>
  <c r="G49" i="164"/>
  <c r="G64" i="164" s="1"/>
  <c r="V76" i="164" s="1"/>
  <c r="G50" i="164"/>
  <c r="G51" i="164"/>
  <c r="G52" i="164"/>
  <c r="G53" i="164"/>
  <c r="G54" i="164"/>
  <c r="G55" i="164"/>
  <c r="G56" i="164"/>
  <c r="G57" i="164"/>
  <c r="G58" i="164"/>
  <c r="G59" i="164"/>
  <c r="G60" i="164"/>
  <c r="G61" i="164"/>
  <c r="G62" i="164"/>
  <c r="G63" i="164"/>
  <c r="G69" i="164"/>
  <c r="G71" i="164" s="1"/>
  <c r="V74" i="164"/>
  <c r="J10" i="163"/>
  <c r="D12" i="163"/>
  <c r="G12" i="163"/>
  <c r="V12" i="163"/>
  <c r="D13" i="163"/>
  <c r="G13" i="163"/>
  <c r="L13" i="163"/>
  <c r="M13" i="163"/>
  <c r="O13" i="163" s="1"/>
  <c r="Q13" i="163" s="1"/>
  <c r="S13" i="163" s="1"/>
  <c r="V13" i="163"/>
  <c r="D14" i="163"/>
  <c r="G14" i="163"/>
  <c r="V14" i="163"/>
  <c r="D15" i="163"/>
  <c r="G15" i="163" s="1"/>
  <c r="V15" i="163"/>
  <c r="D16" i="163"/>
  <c r="G16" i="163"/>
  <c r="V16" i="163"/>
  <c r="D17" i="163"/>
  <c r="G17" i="163"/>
  <c r="V17" i="163"/>
  <c r="D18" i="163"/>
  <c r="G18" i="163" s="1"/>
  <c r="V18" i="163"/>
  <c r="D19" i="163"/>
  <c r="G19" i="163" s="1"/>
  <c r="V19" i="163"/>
  <c r="D20" i="163"/>
  <c r="G20" i="163"/>
  <c r="V20" i="163"/>
  <c r="D21" i="163"/>
  <c r="G21" i="163"/>
  <c r="V21" i="163"/>
  <c r="D22" i="163"/>
  <c r="G22" i="163"/>
  <c r="V22" i="163"/>
  <c r="D23" i="163"/>
  <c r="G23" i="163" s="1"/>
  <c r="V23" i="163"/>
  <c r="D24" i="163"/>
  <c r="G24" i="163"/>
  <c r="V24" i="163"/>
  <c r="D25" i="163"/>
  <c r="G25" i="163"/>
  <c r="V25" i="163"/>
  <c r="D26" i="163"/>
  <c r="G26" i="163" s="1"/>
  <c r="V26" i="163"/>
  <c r="D33" i="163"/>
  <c r="G33" i="163"/>
  <c r="D34" i="163"/>
  <c r="G34" i="163"/>
  <c r="D35" i="163"/>
  <c r="G35" i="163" s="1"/>
  <c r="D36" i="163"/>
  <c r="G36" i="163"/>
  <c r="D37" i="163"/>
  <c r="G37" i="163"/>
  <c r="D38" i="163"/>
  <c r="G38" i="163"/>
  <c r="G44" i="163"/>
  <c r="G64" i="163" s="1"/>
  <c r="V76" i="163" s="1"/>
  <c r="G45" i="163"/>
  <c r="G46" i="163"/>
  <c r="G47" i="163"/>
  <c r="G48" i="163"/>
  <c r="G49" i="163"/>
  <c r="G50" i="163"/>
  <c r="G51" i="163"/>
  <c r="G52" i="163"/>
  <c r="G53" i="163"/>
  <c r="G54" i="163"/>
  <c r="G55" i="163"/>
  <c r="G56" i="163"/>
  <c r="G57" i="163"/>
  <c r="G58" i="163"/>
  <c r="G59" i="163"/>
  <c r="G60" i="163"/>
  <c r="G61" i="163"/>
  <c r="G62" i="163"/>
  <c r="G63" i="163"/>
  <c r="G69" i="163"/>
  <c r="G71" i="163"/>
  <c r="V74" i="163"/>
  <c r="J10" i="162"/>
  <c r="D12" i="162"/>
  <c r="G12" i="162"/>
  <c r="V12" i="162"/>
  <c r="D13" i="162"/>
  <c r="G13" i="162" s="1"/>
  <c r="L13" i="162"/>
  <c r="M13" i="162"/>
  <c r="O13" i="162"/>
  <c r="Q13" i="162" s="1"/>
  <c r="S13" i="162" s="1"/>
  <c r="V13" i="162"/>
  <c r="D14" i="162"/>
  <c r="G14" i="162" s="1"/>
  <c r="V14" i="162"/>
  <c r="D15" i="162"/>
  <c r="G15" i="162"/>
  <c r="V15" i="162"/>
  <c r="D16" i="162"/>
  <c r="G16" i="162"/>
  <c r="V16" i="162"/>
  <c r="D17" i="162"/>
  <c r="G17" i="162"/>
  <c r="V17" i="162"/>
  <c r="D18" i="162"/>
  <c r="G18" i="162" s="1"/>
  <c r="V18" i="162"/>
  <c r="D19" i="162"/>
  <c r="G19" i="162"/>
  <c r="V19" i="162"/>
  <c r="D20" i="162"/>
  <c r="G20" i="162"/>
  <c r="V20" i="162"/>
  <c r="D21" i="162"/>
  <c r="G21" i="162"/>
  <c r="V21" i="162"/>
  <c r="D22" i="162"/>
  <c r="G22" i="162" s="1"/>
  <c r="V22" i="162"/>
  <c r="D23" i="162"/>
  <c r="G23" i="162"/>
  <c r="V23" i="162"/>
  <c r="D24" i="162"/>
  <c r="G24" i="162"/>
  <c r="V24" i="162"/>
  <c r="D25" i="162"/>
  <c r="G25" i="162"/>
  <c r="V25" i="162"/>
  <c r="D26" i="162"/>
  <c r="G26" i="162" s="1"/>
  <c r="V26" i="162"/>
  <c r="D33" i="162"/>
  <c r="G33" i="162" s="1"/>
  <c r="G40" i="162" s="1"/>
  <c r="D34" i="162"/>
  <c r="G34" i="162"/>
  <c r="D35" i="162"/>
  <c r="G35" i="162" s="1"/>
  <c r="D36" i="162"/>
  <c r="G36" i="162"/>
  <c r="D37" i="162"/>
  <c r="G37" i="162" s="1"/>
  <c r="D38" i="162"/>
  <c r="G38" i="162"/>
  <c r="G44" i="162"/>
  <c r="G64" i="162" s="1"/>
  <c r="V76" i="162" s="1"/>
  <c r="G45" i="162"/>
  <c r="G46" i="162"/>
  <c r="G47" i="162"/>
  <c r="G48" i="162"/>
  <c r="G49" i="162"/>
  <c r="G50" i="162"/>
  <c r="G51" i="162"/>
  <c r="G52" i="162"/>
  <c r="G53" i="162"/>
  <c r="G54" i="162"/>
  <c r="G55" i="162"/>
  <c r="G56" i="162"/>
  <c r="G57" i="162"/>
  <c r="G58" i="162"/>
  <c r="G59" i="162"/>
  <c r="G60" i="162"/>
  <c r="G61" i="162"/>
  <c r="G62" i="162"/>
  <c r="G63" i="162"/>
  <c r="G69" i="162"/>
  <c r="G71" i="162"/>
  <c r="V74" i="162"/>
  <c r="J10" i="161"/>
  <c r="D12" i="161"/>
  <c r="G12" i="161" s="1"/>
  <c r="V12" i="161"/>
  <c r="D13" i="161"/>
  <c r="G13" i="161"/>
  <c r="L13" i="161"/>
  <c r="M13" i="161"/>
  <c r="O13" i="161"/>
  <c r="Q13" i="161"/>
  <c r="S13" i="161" s="1"/>
  <c r="V13" i="161"/>
  <c r="D14" i="161"/>
  <c r="G14" i="161"/>
  <c r="V14" i="161"/>
  <c r="D15" i="161"/>
  <c r="G15" i="161"/>
  <c r="V15" i="161"/>
  <c r="D16" i="161"/>
  <c r="G16" i="161" s="1"/>
  <c r="V16" i="161"/>
  <c r="D17" i="161"/>
  <c r="G17" i="161" s="1"/>
  <c r="V17" i="161"/>
  <c r="D18" i="161"/>
  <c r="G18" i="161"/>
  <c r="V18" i="161"/>
  <c r="D19" i="161"/>
  <c r="G19" i="161"/>
  <c r="V19" i="161"/>
  <c r="D20" i="161"/>
  <c r="G20" i="161"/>
  <c r="V20" i="161"/>
  <c r="D21" i="161"/>
  <c r="G21" i="161" s="1"/>
  <c r="V21" i="161"/>
  <c r="D22" i="161"/>
  <c r="G22" i="161"/>
  <c r="V22" i="161"/>
  <c r="D23" i="161"/>
  <c r="G23" i="161"/>
  <c r="V23" i="161"/>
  <c r="D24" i="161"/>
  <c r="G24" i="161" s="1"/>
  <c r="V24" i="161"/>
  <c r="D25" i="161"/>
  <c r="G25" i="161" s="1"/>
  <c r="V25" i="161"/>
  <c r="D26" i="161"/>
  <c r="G26" i="161"/>
  <c r="V26" i="161"/>
  <c r="D33" i="161"/>
  <c r="G33" i="161"/>
  <c r="D34" i="161"/>
  <c r="G34" i="161"/>
  <c r="D35" i="161"/>
  <c r="G35" i="161"/>
  <c r="D36" i="161"/>
  <c r="G36" i="161" s="1"/>
  <c r="D37" i="161"/>
  <c r="G37" i="161"/>
  <c r="D38" i="161"/>
  <c r="G38" i="161"/>
  <c r="G44" i="161"/>
  <c r="G64" i="161" s="1"/>
  <c r="V76" i="161" s="1"/>
  <c r="G45" i="161"/>
  <c r="G46" i="161"/>
  <c r="G47" i="161"/>
  <c r="G48" i="161"/>
  <c r="G49" i="161"/>
  <c r="G50" i="161"/>
  <c r="G51" i="161"/>
  <c r="G52" i="161"/>
  <c r="G53" i="161"/>
  <c r="G54" i="161"/>
  <c r="G55" i="161"/>
  <c r="G56" i="161"/>
  <c r="G57" i="161"/>
  <c r="G58" i="161"/>
  <c r="G59" i="161"/>
  <c r="G60" i="161"/>
  <c r="G61" i="161"/>
  <c r="G62" i="161"/>
  <c r="G63" i="161"/>
  <c r="G69" i="161"/>
  <c r="G71" i="161"/>
  <c r="V74" i="161"/>
  <c r="J10" i="160"/>
  <c r="D12" i="160"/>
  <c r="G12" i="160"/>
  <c r="G29" i="160" s="1"/>
  <c r="V12" i="160"/>
  <c r="D13" i="160"/>
  <c r="G13" i="160"/>
  <c r="L13" i="160"/>
  <c r="M13" i="160" s="1"/>
  <c r="O13" i="160" s="1"/>
  <c r="Q13" i="160" s="1"/>
  <c r="S13" i="160" s="1"/>
  <c r="V13" i="160"/>
  <c r="D14" i="160"/>
  <c r="G14" i="160"/>
  <c r="V14" i="160"/>
  <c r="D15" i="160"/>
  <c r="G15" i="160"/>
  <c r="V15" i="160"/>
  <c r="D16" i="160"/>
  <c r="G16" i="160" s="1"/>
  <c r="V16" i="160"/>
  <c r="D17" i="160"/>
  <c r="G17" i="160"/>
  <c r="V17" i="160"/>
  <c r="D18" i="160"/>
  <c r="G18" i="160"/>
  <c r="V18" i="160"/>
  <c r="D19" i="160"/>
  <c r="G19" i="160" s="1"/>
  <c r="V19" i="160"/>
  <c r="D20" i="160"/>
  <c r="G20" i="160" s="1"/>
  <c r="V20" i="160"/>
  <c r="D21" i="160"/>
  <c r="G21" i="160"/>
  <c r="V21" i="160"/>
  <c r="D22" i="160"/>
  <c r="G22" i="160"/>
  <c r="V22" i="160"/>
  <c r="D23" i="160"/>
  <c r="G23" i="160"/>
  <c r="V23" i="160"/>
  <c r="D24" i="160"/>
  <c r="G24" i="160" s="1"/>
  <c r="V24" i="160"/>
  <c r="D25" i="160"/>
  <c r="G25" i="160"/>
  <c r="V25" i="160"/>
  <c r="D26" i="160"/>
  <c r="G26" i="160"/>
  <c r="V26" i="160"/>
  <c r="D33" i="160"/>
  <c r="G33" i="160"/>
  <c r="D34" i="160"/>
  <c r="G34" i="160" s="1"/>
  <c r="D35" i="160"/>
  <c r="G35" i="160"/>
  <c r="D36" i="160"/>
  <c r="G36" i="160" s="1"/>
  <c r="D37" i="160"/>
  <c r="G37" i="160"/>
  <c r="D38" i="160"/>
  <c r="G38" i="160" s="1"/>
  <c r="G44" i="160"/>
  <c r="G64" i="160" s="1"/>
  <c r="V76" i="160" s="1"/>
  <c r="G45" i="160"/>
  <c r="G46" i="160"/>
  <c r="G47" i="160"/>
  <c r="G48" i="160"/>
  <c r="G49" i="160"/>
  <c r="G50" i="160"/>
  <c r="G51" i="160"/>
  <c r="G52" i="160"/>
  <c r="G53" i="160"/>
  <c r="G54" i="160"/>
  <c r="G55" i="160"/>
  <c r="G56" i="160"/>
  <c r="G57" i="160"/>
  <c r="G58" i="160"/>
  <c r="G59" i="160"/>
  <c r="G60" i="160"/>
  <c r="G61" i="160"/>
  <c r="G62" i="160"/>
  <c r="G63" i="160"/>
  <c r="G69" i="160"/>
  <c r="G71" i="160" s="1"/>
  <c r="V74" i="160"/>
  <c r="J10" i="159"/>
  <c r="D12" i="159"/>
  <c r="G12" i="159"/>
  <c r="V12" i="159"/>
  <c r="D13" i="159"/>
  <c r="G13" i="159"/>
  <c r="L13" i="159"/>
  <c r="M13" i="159"/>
  <c r="O13" i="159" s="1"/>
  <c r="Q13" i="159" s="1"/>
  <c r="S13" i="159" s="1"/>
  <c r="V13" i="159"/>
  <c r="D14" i="159"/>
  <c r="G14" i="159"/>
  <c r="V14" i="159"/>
  <c r="D15" i="159"/>
  <c r="G15" i="159" s="1"/>
  <c r="V15" i="159"/>
  <c r="D16" i="159"/>
  <c r="G16" i="159"/>
  <c r="V16" i="159"/>
  <c r="D17" i="159"/>
  <c r="G17" i="159"/>
  <c r="V17" i="159"/>
  <c r="D18" i="159"/>
  <c r="G18" i="159"/>
  <c r="V18" i="159"/>
  <c r="D19" i="159"/>
  <c r="G19" i="159" s="1"/>
  <c r="V19" i="159"/>
  <c r="D20" i="159"/>
  <c r="G20" i="159"/>
  <c r="V20" i="159"/>
  <c r="D21" i="159"/>
  <c r="G21" i="159"/>
  <c r="V21" i="159"/>
  <c r="D22" i="159"/>
  <c r="G22" i="159"/>
  <c r="V22" i="159"/>
  <c r="D23" i="159"/>
  <c r="G23" i="159" s="1"/>
  <c r="V23" i="159"/>
  <c r="D24" i="159"/>
  <c r="G24" i="159"/>
  <c r="V24" i="159"/>
  <c r="D25" i="159"/>
  <c r="G25" i="159"/>
  <c r="V25" i="159"/>
  <c r="D26" i="159"/>
  <c r="G26" i="159"/>
  <c r="V26" i="159"/>
  <c r="D33" i="159"/>
  <c r="G33" i="159"/>
  <c r="G40" i="159" s="1"/>
  <c r="D34" i="159"/>
  <c r="G34" i="159"/>
  <c r="D35" i="159"/>
  <c r="G35" i="159"/>
  <c r="D36" i="159"/>
  <c r="G36" i="159"/>
  <c r="D37" i="159"/>
  <c r="G37" i="159"/>
  <c r="D38" i="159"/>
  <c r="G38" i="159"/>
  <c r="G44" i="159"/>
  <c r="G45" i="159"/>
  <c r="G64" i="159" s="1"/>
  <c r="V76" i="159" s="1"/>
  <c r="G46" i="159"/>
  <c r="G47" i="159"/>
  <c r="G48" i="159"/>
  <c r="G49" i="159"/>
  <c r="G50" i="159"/>
  <c r="G51" i="159"/>
  <c r="G52" i="159"/>
  <c r="G53" i="159"/>
  <c r="G54" i="159"/>
  <c r="G55" i="159"/>
  <c r="G56" i="159"/>
  <c r="G57" i="159"/>
  <c r="G58" i="159"/>
  <c r="G59" i="159"/>
  <c r="G60" i="159"/>
  <c r="G61" i="159"/>
  <c r="G62" i="159"/>
  <c r="G63" i="159"/>
  <c r="G69" i="159"/>
  <c r="G71" i="159"/>
  <c r="V74" i="159"/>
  <c r="J10" i="158"/>
  <c r="D12" i="158"/>
  <c r="G12" i="158"/>
  <c r="V12" i="158"/>
  <c r="D13" i="158"/>
  <c r="G13" i="158" s="1"/>
  <c r="L13" i="158"/>
  <c r="M13" i="158"/>
  <c r="O13" i="158"/>
  <c r="Q13" i="158" s="1"/>
  <c r="S13" i="158" s="1"/>
  <c r="V13" i="158"/>
  <c r="D14" i="158"/>
  <c r="G14" i="158" s="1"/>
  <c r="V14" i="158"/>
  <c r="D15" i="158"/>
  <c r="G15" i="158"/>
  <c r="V15" i="158"/>
  <c r="D16" i="158"/>
  <c r="G16" i="158"/>
  <c r="V16" i="158"/>
  <c r="D17" i="158"/>
  <c r="G17" i="158"/>
  <c r="V17" i="158"/>
  <c r="D18" i="158"/>
  <c r="G18" i="158" s="1"/>
  <c r="V18" i="158"/>
  <c r="D19" i="158"/>
  <c r="G19" i="158"/>
  <c r="V19" i="158"/>
  <c r="D20" i="158"/>
  <c r="G20" i="158"/>
  <c r="V20" i="158"/>
  <c r="D21" i="158"/>
  <c r="G21" i="158"/>
  <c r="V21" i="158"/>
  <c r="D22" i="158"/>
  <c r="G22" i="158" s="1"/>
  <c r="V22" i="158"/>
  <c r="D23" i="158"/>
  <c r="G23" i="158"/>
  <c r="V23" i="158"/>
  <c r="D24" i="158"/>
  <c r="G24" i="158"/>
  <c r="V24" i="158"/>
  <c r="D25" i="158"/>
  <c r="G25" i="158"/>
  <c r="V25" i="158"/>
  <c r="D26" i="158"/>
  <c r="G26" i="158" s="1"/>
  <c r="V26" i="158"/>
  <c r="D33" i="158"/>
  <c r="G33" i="158" s="1"/>
  <c r="D34" i="158"/>
  <c r="G34" i="158"/>
  <c r="D35" i="158"/>
  <c r="G35" i="158" s="1"/>
  <c r="D36" i="158"/>
  <c r="G36" i="158"/>
  <c r="D37" i="158"/>
  <c r="G37" i="158" s="1"/>
  <c r="D38" i="158"/>
  <c r="G38" i="158"/>
  <c r="G44" i="158"/>
  <c r="G45" i="158"/>
  <c r="G46" i="158"/>
  <c r="G64" i="158" s="1"/>
  <c r="V76" i="158" s="1"/>
  <c r="G47" i="158"/>
  <c r="G48" i="158"/>
  <c r="G49" i="158"/>
  <c r="G50" i="158"/>
  <c r="G51" i="158"/>
  <c r="G52" i="158"/>
  <c r="G53" i="158"/>
  <c r="G54" i="158"/>
  <c r="G55" i="158"/>
  <c r="G56" i="158"/>
  <c r="G57" i="158"/>
  <c r="G58" i="158"/>
  <c r="G59" i="158"/>
  <c r="G60" i="158"/>
  <c r="G61" i="158"/>
  <c r="G62" i="158"/>
  <c r="G63" i="158"/>
  <c r="G69" i="158"/>
  <c r="G71" i="158"/>
  <c r="V74" i="158"/>
  <c r="G40" i="165" l="1"/>
  <c r="G40" i="163"/>
  <c r="G29" i="164"/>
  <c r="G29" i="158"/>
  <c r="G29" i="159"/>
  <c r="G29" i="165"/>
  <c r="G29" i="166"/>
  <c r="G72" i="168"/>
  <c r="G40" i="158"/>
  <c r="G29" i="163"/>
  <c r="G40" i="166"/>
  <c r="G29" i="169"/>
  <c r="G72" i="179"/>
  <c r="G29" i="162"/>
  <c r="G40" i="160"/>
  <c r="G40" i="161"/>
  <c r="G29" i="161"/>
  <c r="G40" i="164"/>
  <c r="G72" i="177"/>
  <c r="G29" i="170"/>
  <c r="G40" i="167"/>
  <c r="G72" i="167" s="1"/>
  <c r="G64" i="169"/>
  <c r="V76" i="169" s="1"/>
  <c r="G64" i="170"/>
  <c r="V76" i="170" s="1"/>
  <c r="G29" i="171"/>
  <c r="G40" i="175"/>
  <c r="G29" i="181"/>
  <c r="G29" i="184"/>
  <c r="G64" i="172"/>
  <c r="V76" i="172" s="1"/>
  <c r="G29" i="172"/>
  <c r="G29" i="178"/>
  <c r="G29" i="183"/>
  <c r="G29" i="187"/>
  <c r="G40" i="169"/>
  <c r="G64" i="171"/>
  <c r="V76" i="171" s="1"/>
  <c r="G40" i="182"/>
  <c r="G72" i="176"/>
  <c r="G40" i="170"/>
  <c r="G29" i="185"/>
  <c r="G29" i="175"/>
  <c r="G29" i="180"/>
  <c r="G40" i="183"/>
  <c r="G40" i="176"/>
  <c r="G40" i="181"/>
  <c r="G29" i="182"/>
  <c r="G40" i="193"/>
  <c r="G72" i="193" s="1"/>
  <c r="G64" i="173"/>
  <c r="V76" i="173" s="1"/>
  <c r="G29" i="173"/>
  <c r="G29" i="174"/>
  <c r="G40" i="178"/>
  <c r="G29" i="195"/>
  <c r="G64" i="197"/>
  <c r="V76" i="197" s="1"/>
  <c r="G29" i="198"/>
  <c r="G64" i="201"/>
  <c r="V76" i="201" s="1"/>
  <c r="G29" i="203"/>
  <c r="G64" i="189"/>
  <c r="V76" i="189" s="1"/>
  <c r="G72" i="190"/>
  <c r="G64" i="193"/>
  <c r="V76" i="193" s="1"/>
  <c r="G64" i="205"/>
  <c r="V76" i="205" s="1"/>
  <c r="G29" i="206"/>
  <c r="G40" i="184"/>
  <c r="G64" i="186"/>
  <c r="V76" i="186" s="1"/>
  <c r="G64" i="187"/>
  <c r="V76" i="187" s="1"/>
  <c r="G40" i="187"/>
  <c r="G64" i="196"/>
  <c r="V76" i="196" s="1"/>
  <c r="G40" i="200"/>
  <c r="G72" i="200" s="1"/>
  <c r="G64" i="188"/>
  <c r="V76" i="188" s="1"/>
  <c r="G40" i="192"/>
  <c r="G72" i="192" s="1"/>
  <c r="G64" i="194"/>
  <c r="V76" i="194" s="1"/>
  <c r="G40" i="198"/>
  <c r="G29" i="199"/>
  <c r="G64" i="204"/>
  <c r="V76" i="204" s="1"/>
  <c r="G40" i="190"/>
  <c r="G29" i="191"/>
  <c r="G64" i="195"/>
  <c r="V76" i="195" s="1"/>
  <c r="G29" i="197"/>
  <c r="G64" i="198"/>
  <c r="V76" i="198" s="1"/>
  <c r="G64" i="202"/>
  <c r="V76" i="202" s="1"/>
  <c r="G40" i="206"/>
  <c r="G40" i="186"/>
  <c r="G29" i="189"/>
  <c r="G64" i="190"/>
  <c r="V76" i="190" s="1"/>
  <c r="G40" i="199"/>
  <c r="G40" i="201"/>
  <c r="G64" i="203"/>
  <c r="V76" i="203" s="1"/>
  <c r="G29" i="205"/>
  <c r="G64" i="206"/>
  <c r="V76" i="206" s="1"/>
  <c r="G74" i="167" l="1"/>
  <c r="G73" i="167"/>
  <c r="V75" i="167" s="1"/>
  <c r="G73" i="193"/>
  <c r="V75" i="193" s="1"/>
  <c r="G74" i="193"/>
  <c r="G73" i="192"/>
  <c r="G74" i="192"/>
  <c r="G75" i="192" s="1"/>
  <c r="G73" i="200"/>
  <c r="V75" i="200" s="1"/>
  <c r="G74" i="200"/>
  <c r="G73" i="190"/>
  <c r="V75" i="190" s="1"/>
  <c r="G74" i="190"/>
  <c r="G72" i="191"/>
  <c r="G72" i="203"/>
  <c r="G72" i="174"/>
  <c r="G72" i="204"/>
  <c r="G72" i="161"/>
  <c r="G72" i="199"/>
  <c r="G72" i="171"/>
  <c r="G72" i="158"/>
  <c r="G72" i="163"/>
  <c r="G72" i="189"/>
  <c r="G72" i="173"/>
  <c r="G72" i="187"/>
  <c r="G74" i="168"/>
  <c r="G73" i="168"/>
  <c r="V75" i="168" s="1"/>
  <c r="G72" i="164"/>
  <c r="G72" i="206"/>
  <c r="G72" i="198"/>
  <c r="G72" i="180"/>
  <c r="G72" i="196"/>
  <c r="G72" i="183"/>
  <c r="G72" i="184"/>
  <c r="G72" i="170"/>
  <c r="G72" i="197"/>
  <c r="G72" i="182"/>
  <c r="G72" i="202"/>
  <c r="G72" i="201"/>
  <c r="G72" i="175"/>
  <c r="G72" i="178"/>
  <c r="G72" i="181"/>
  <c r="G72" i="186"/>
  <c r="G72" i="162"/>
  <c r="G72" i="166"/>
  <c r="G72" i="160"/>
  <c r="G73" i="176"/>
  <c r="G74" i="176"/>
  <c r="G72" i="205"/>
  <c r="G72" i="194"/>
  <c r="G72" i="195"/>
  <c r="G72" i="185"/>
  <c r="G72" i="188"/>
  <c r="G72" i="172"/>
  <c r="G74" i="179"/>
  <c r="G73" i="179"/>
  <c r="V75" i="179" s="1"/>
  <c r="G72" i="165"/>
  <c r="G73" i="177"/>
  <c r="V75" i="177" s="1"/>
  <c r="G74" i="177"/>
  <c r="G72" i="169"/>
  <c r="G72" i="159"/>
  <c r="G73" i="165" l="1"/>
  <c r="G74" i="165"/>
  <c r="V75" i="176"/>
  <c r="G73" i="181"/>
  <c r="G74" i="181"/>
  <c r="G75" i="181"/>
  <c r="G73" i="182"/>
  <c r="V75" i="182" s="1"/>
  <c r="G74" i="182"/>
  <c r="G73" i="183"/>
  <c r="G74" i="183"/>
  <c r="G75" i="183" s="1"/>
  <c r="G73" i="173"/>
  <c r="G74" i="173"/>
  <c r="G75" i="173"/>
  <c r="G73" i="203"/>
  <c r="G74" i="203"/>
  <c r="G75" i="200"/>
  <c r="G75" i="193"/>
  <c r="G73" i="206"/>
  <c r="G74" i="206"/>
  <c r="G75" i="206"/>
  <c r="G73" i="160"/>
  <c r="G74" i="160"/>
  <c r="G73" i="197"/>
  <c r="V75" i="197" s="1"/>
  <c r="G74" i="197"/>
  <c r="G75" i="197"/>
  <c r="G74" i="196"/>
  <c r="G75" i="196"/>
  <c r="G73" i="196"/>
  <c r="G73" i="164"/>
  <c r="G74" i="164"/>
  <c r="G75" i="164"/>
  <c r="G73" i="189"/>
  <c r="G74" i="189"/>
  <c r="G75" i="189"/>
  <c r="G74" i="171"/>
  <c r="G73" i="171"/>
  <c r="G73" i="185"/>
  <c r="G74" i="185"/>
  <c r="G75" i="185" s="1"/>
  <c r="G73" i="169"/>
  <c r="G75" i="169" s="1"/>
  <c r="G74" i="169"/>
  <c r="G73" i="199"/>
  <c r="G74" i="199"/>
  <c r="G75" i="199" s="1"/>
  <c r="G73" i="174"/>
  <c r="V75" i="174" s="1"/>
  <c r="G74" i="174"/>
  <c r="G73" i="194"/>
  <c r="V75" i="194" s="1"/>
  <c r="G74" i="194"/>
  <c r="G73" i="170"/>
  <c r="G74" i="170"/>
  <c r="G75" i="170" s="1"/>
  <c r="G74" i="161"/>
  <c r="G73" i="161"/>
  <c r="V75" i="161" s="1"/>
  <c r="G73" i="191"/>
  <c r="V75" i="191" s="1"/>
  <c r="G74" i="191"/>
  <c r="G73" i="195"/>
  <c r="V75" i="195" s="1"/>
  <c r="G74" i="195"/>
  <c r="G75" i="179"/>
  <c r="G73" i="180"/>
  <c r="G74" i="180"/>
  <c r="G73" i="172"/>
  <c r="V75" i="172" s="1"/>
  <c r="G74" i="172"/>
  <c r="G75" i="172"/>
  <c r="G73" i="205"/>
  <c r="V75" i="205" s="1"/>
  <c r="G74" i="205"/>
  <c r="G75" i="205"/>
  <c r="G73" i="162"/>
  <c r="V75" i="162" s="1"/>
  <c r="G74" i="162"/>
  <c r="G73" i="175"/>
  <c r="G74" i="175"/>
  <c r="G75" i="175" s="1"/>
  <c r="G75" i="168"/>
  <c r="G73" i="163"/>
  <c r="G74" i="163"/>
  <c r="G75" i="167"/>
  <c r="G74" i="159"/>
  <c r="G73" i="159"/>
  <c r="G73" i="178"/>
  <c r="G75" i="178" s="1"/>
  <c r="G74" i="178"/>
  <c r="G73" i="201"/>
  <c r="G74" i="201"/>
  <c r="G75" i="201" s="1"/>
  <c r="G73" i="198"/>
  <c r="V75" i="198" s="1"/>
  <c r="G74" i="198"/>
  <c r="G73" i="187"/>
  <c r="V75" i="187" s="1"/>
  <c r="G74" i="187"/>
  <c r="G73" i="158"/>
  <c r="G74" i="158"/>
  <c r="G75" i="158" s="1"/>
  <c r="G74" i="204"/>
  <c r="G73" i="204"/>
  <c r="V75" i="204" s="1"/>
  <c r="G75" i="190"/>
  <c r="G73" i="166"/>
  <c r="V75" i="166" s="1"/>
  <c r="G74" i="166"/>
  <c r="G75" i="177"/>
  <c r="G74" i="188"/>
  <c r="G73" i="188"/>
  <c r="V75" i="188" s="1"/>
  <c r="G75" i="176"/>
  <c r="G74" i="186"/>
  <c r="G73" i="186"/>
  <c r="V75" i="186" s="1"/>
  <c r="G73" i="202"/>
  <c r="V75" i="202" s="1"/>
  <c r="G74" i="202"/>
  <c r="G73" i="184"/>
  <c r="V75" i="184" s="1"/>
  <c r="G74" i="184"/>
  <c r="V75" i="192"/>
  <c r="G75" i="188" l="1"/>
  <c r="G75" i="204"/>
  <c r="G75" i="198"/>
  <c r="G75" i="161"/>
  <c r="G75" i="174"/>
  <c r="V75" i="206"/>
  <c r="V75" i="173"/>
  <c r="V75" i="159"/>
  <c r="V75" i="189"/>
  <c r="V75" i="181"/>
  <c r="V75" i="178"/>
  <c r="V75" i="180"/>
  <c r="V75" i="169"/>
  <c r="G75" i="202"/>
  <c r="V75" i="158"/>
  <c r="G75" i="159"/>
  <c r="V75" i="175"/>
  <c r="G75" i="195"/>
  <c r="V75" i="170"/>
  <c r="V75" i="185"/>
  <c r="V75" i="183"/>
  <c r="G75" i="184"/>
  <c r="G75" i="187"/>
  <c r="V75" i="163"/>
  <c r="G75" i="194"/>
  <c r="G75" i="186"/>
  <c r="G75" i="162"/>
  <c r="G75" i="191"/>
  <c r="V75" i="171"/>
  <c r="V75" i="164"/>
  <c r="V75" i="160"/>
  <c r="V75" i="203"/>
  <c r="G75" i="182"/>
  <c r="V75" i="165"/>
  <c r="G75" i="166"/>
  <c r="V75" i="201"/>
  <c r="G75" i="163"/>
  <c r="G75" i="180"/>
  <c r="V75" i="199"/>
  <c r="G75" i="171"/>
  <c r="V75" i="196"/>
  <c r="G75" i="160"/>
  <c r="G75" i="203"/>
  <c r="G75" i="165"/>
  <c r="K57" i="1" l="1"/>
  <c r="J57" i="1"/>
  <c r="L57" i="1" l="1"/>
</calcChain>
</file>

<file path=xl/sharedStrings.xml><?xml version="1.0" encoding="utf-8"?>
<sst xmlns="http://schemas.openxmlformats.org/spreadsheetml/2006/main" count="7294" uniqueCount="269">
  <si>
    <t>PRESUPUESTO:</t>
  </si>
  <si>
    <t>No, RUBRO</t>
  </si>
  <si>
    <t>RUBRO</t>
  </si>
  <si>
    <t>Código Unidad de Propiedad</t>
  </si>
  <si>
    <t>Descripción otro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</si>
  <si>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</si>
  <si>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</si>
  <si>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</si>
  <si>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</si>
  <si>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</si>
  <si>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</si>
  <si>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</si>
  <si>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</si>
  <si>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SUMAN:     </t>
  </si>
  <si>
    <t>PROGRAMA:</t>
  </si>
  <si>
    <t xml:space="preserve">PROYECTO: </t>
  </si>
  <si>
    <t>RSND CAF</t>
  </si>
  <si>
    <t xml:space="preserve">Replanteo de estructuras </t>
  </si>
  <si>
    <t>OTROS</t>
  </si>
  <si>
    <t>u</t>
  </si>
  <si>
    <t>No requiere</t>
  </si>
  <si>
    <t xml:space="preserve">Desbroce de vegetación </t>
  </si>
  <si>
    <t>Km</t>
  </si>
  <si>
    <t/>
  </si>
  <si>
    <t xml:space="preserve">Poste circular de hormigón armado, de 12 m, 500 Kg de carga a la rotura. en terreno sin clasificar </t>
  </si>
  <si>
    <t>PO0-0HC12_500</t>
  </si>
  <si>
    <t xml:space="preserve">Poste circular de hormigón armado, de 10 m x 400 Kg de carga a la rotura, en terreno sin clasificar </t>
  </si>
  <si>
    <t>PO0-0HC10_400</t>
  </si>
  <si>
    <t xml:space="preserve">Tensor a tierra doble TAT-0TD, en terreno sin clasificar </t>
  </si>
  <si>
    <t>TAT-0TD</t>
  </si>
  <si>
    <t>Tensor a tierra doble TAT-0TD, en terreno roca</t>
  </si>
  <si>
    <t>Tensor a tierra simple TAD-0TS, en terreno sin clasificar</t>
  </si>
  <si>
    <t>TAD-0TS</t>
  </si>
  <si>
    <t>Tensor a tierra simple TAD-0TS, en terreno roca</t>
  </si>
  <si>
    <t>Estructura tubo poste para acometida con tubo de 6 m</t>
  </si>
  <si>
    <t>SPT-1S100</t>
  </si>
  <si>
    <t>Estructura monofásica - centrada - retención EST-1CR</t>
  </si>
  <si>
    <t>EST-1CR</t>
  </si>
  <si>
    <t>Estructura monofásica - centrada - doble retención EST-1CD</t>
  </si>
  <si>
    <t>EST-1CD</t>
  </si>
  <si>
    <t>Estructura en baja tensión tipo ESE-1ER</t>
  </si>
  <si>
    <t>ESE-1ER</t>
  </si>
  <si>
    <t>Estructura en baja tensión tipo ESE-1ED</t>
  </si>
  <si>
    <t>ESE-1ED</t>
  </si>
  <si>
    <t>Estructura codo-tubo adherido a la pared para acometida</t>
  </si>
  <si>
    <t>m</t>
  </si>
  <si>
    <t xml:space="preserve">Conductor desnudo cableado aluminio acero ACSR 6/1, 2 AWG, 7 hilos CO0-0B2 </t>
  </si>
  <si>
    <t>CO0-0B2</t>
  </si>
  <si>
    <t>Puesta a tierra para red secundaria aérea, 1 varilla y conductor de cobre # 2 AWG, PT0-0DC2_1 en CP</t>
  </si>
  <si>
    <t>PT0-0DC2_1</t>
  </si>
  <si>
    <t>Puesta a tierra para medidor</t>
  </si>
  <si>
    <t>PT0-0AC8_1</t>
  </si>
  <si>
    <t>Acceso de poste de HºAº de 12  m ó 11 m, de sección circular ó rectangular</t>
  </si>
  <si>
    <t>Acceso de poste de HºAº de 11 m ó 12 m, de sección circular ó rectangular</t>
  </si>
  <si>
    <t>Acceso de poste de HºAº de 9 m ó 10 m, de sección circular ó rectangular</t>
  </si>
  <si>
    <t>Desmontaje de medidor monofásico.</t>
  </si>
  <si>
    <t>Medidor una fase 3 hilos, electrónico, con registro de energía activa, clase 100, forma 13A armado en caja metálica antihurto</t>
  </si>
  <si>
    <t>MED-1E100_13A</t>
  </si>
  <si>
    <t>Reubicación de acometida</t>
  </si>
  <si>
    <t>Desmontaje y enrollado de acometida.</t>
  </si>
  <si>
    <t>Estructura tubo poste para acometida con tubo de 3m</t>
  </si>
  <si>
    <t>Acometida en conductor triplex ACSR 3x4 AWG, AC0-0J3x4.</t>
  </si>
  <si>
    <t>CO0-0J3x4</t>
  </si>
  <si>
    <t>Luminaria cerrada, 100 W, con lámpara de vapor de Na, autocontrolada, potencia constante.  APD-0PL-CS100AC</t>
  </si>
  <si>
    <t>APD-0PLCS100AC</t>
  </si>
  <si>
    <t>Entrega EERSSA</t>
  </si>
  <si>
    <t>Inclinado de poste de HºAº de 9 m ó de 10 metros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</si>
  <si>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</si>
  <si>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</si>
  <si>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</si>
  <si>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</si>
  <si>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</si>
  <si>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</si>
  <si>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</si>
  <si>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</si>
  <si>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</si>
  <si>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</si>
  <si>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</si>
  <si>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</si>
  <si>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</si>
  <si>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</si>
  <si>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</si>
  <si>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</si>
  <si>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</si>
  <si>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</si>
  <si>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</si>
  <si>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</si>
  <si>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</si>
  <si>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</si>
  <si>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</si>
  <si>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</si>
  <si>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</si>
  <si>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</si>
  <si>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</si>
  <si>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</si>
  <si>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</si>
  <si>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</si>
  <si>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</si>
  <si>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</si>
  <si>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</si>
  <si>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</si>
  <si>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</si>
  <si>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</si>
  <si>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</si>
  <si>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</si>
  <si>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</si>
  <si>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</si>
  <si>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</si>
  <si>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</si>
  <si>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</si>
  <si>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</si>
  <si>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</si>
  <si>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</si>
  <si>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</si>
  <si>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</si>
  <si>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</si>
  <si>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</si>
  <si>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</si>
  <si>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</si>
  <si>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</si>
  <si>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</si>
  <si>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</si>
  <si>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</si>
  <si>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</si>
  <si>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</si>
  <si>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</si>
  <si>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</si>
  <si>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</si>
  <si>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</si>
  <si>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</si>
  <si>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</si>
  <si>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</si>
  <si>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</si>
  <si>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</si>
  <si>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</si>
  <si>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</si>
  <si>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</si>
  <si>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</si>
  <si>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</si>
  <si>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</si>
  <si>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</si>
  <si>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</si>
  <si>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</si>
  <si>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</si>
  <si>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</si>
  <si>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</si>
  <si>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</si>
  <si>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</si>
  <si>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</si>
  <si>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</si>
  <si>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</si>
  <si>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</si>
  <si>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</si>
  <si>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</si>
  <si>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</si>
  <si>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</si>
  <si>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</si>
  <si>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</si>
  <si>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</si>
  <si>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</si>
  <si>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</si>
  <si>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</si>
  <si>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</si>
  <si>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</si>
  <si>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</si>
  <si>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</si>
  <si>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>Abrazadera de 3 pernos, pletina acero galvanizado 38 x 6 mm (1 1/2 x 1/4") y 160 mm</t>
  </si>
  <si>
    <t>Conductor de Cu TTU Nº 2 para bajantes</t>
  </si>
  <si>
    <t>Conector perno hendido Cu, de 6 a 2/0 AWG</t>
  </si>
  <si>
    <t>Conductor de Al-acero desnudo, cableado, ACSR, 2 AWG, 7 (6/1)hilos</t>
  </si>
  <si>
    <t>Cemento</t>
  </si>
  <si>
    <t>lb</t>
  </si>
  <si>
    <t xml:space="preserve">Arena </t>
  </si>
  <si>
    <t>m3</t>
  </si>
  <si>
    <t>Grava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</si>
  <si>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</si>
  <si>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</si>
  <si>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</si>
  <si>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</si>
  <si>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</si>
  <si>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</si>
  <si>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</si>
  <si>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</si>
  <si>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</si>
  <si>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</si>
  <si>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</si>
  <si>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</si>
  <si>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</si>
  <si>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</si>
  <si>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</si>
  <si>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</si>
  <si>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</si>
  <si>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</si>
  <si>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Aislador rollo, porcelana, 0,25 kV, ANSI 53-2</t>
  </si>
  <si>
    <t>Bastidor de acero galvanizado, pletina 38 x 4 mm (1 1/2 x 5/32"), 1 vìa</t>
  </si>
  <si>
    <t>Codo reversible metálico de acero galvanizado 3''</t>
  </si>
  <si>
    <t>Acsesorios para sujeción de tubo en pared (abrazaderas, cajetines  codos)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</si>
  <si>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</si>
  <si>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</si>
  <si>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</si>
  <si>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</si>
  <si>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</si>
  <si>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</si>
  <si>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</si>
  <si>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</si>
  <si>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</si>
  <si>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de CU THHN #6 AWG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</si>
  <si>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</si>
  <si>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</si>
  <si>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</si>
  <si>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Pinza de anclaje termoplástica ajustable</t>
  </si>
  <si>
    <t>Cable triplex de Al, ACSR, Neutro desnudo, cableado 600V, PE, Nro. 3x4 AWG, 7hilo</t>
  </si>
  <si>
    <t>M</t>
  </si>
  <si>
    <t>Luminaria cerrada, lámpara vapor de Na. 100 W - 240 V- autocontrolada</t>
  </si>
  <si>
    <t>Brazo para luminaria de 125-175 W. ø 50x1200 mm</t>
  </si>
  <si>
    <t xml:space="preserve">Poste circular de plástico reforzado con fibra de vidrio, de 12 m, 500 Kg de carga a la rotura, en terreno sin clasificar </t>
  </si>
  <si>
    <t>PO0-0PC12_500</t>
  </si>
  <si>
    <t xml:space="preserve">Poste circular de plástico reforzado con fibra de vidrio, de 12 m, 500 Kg de carga a la rotura. en terreno roca </t>
  </si>
  <si>
    <t xml:space="preserve">Poste circular de plástico reforzado con fibra de vidrio, de 10 m, 400 Kg de carga a la rotura, en terreno sin clasificar </t>
  </si>
  <si>
    <t>PO0-0PC10_400</t>
  </si>
  <si>
    <t>Transformador monofásico autoprotegido (CSP) de 15 KVA 13800 GRDY/7967 V-120/240 V</t>
  </si>
  <si>
    <t>TRT-1A15</t>
  </si>
  <si>
    <t>Armado de estructura secundaria ESD-1ER ó 2ER (material proporcionado por la EERSSA)</t>
  </si>
  <si>
    <t>Desarmado de estructura secundaria tipo ESD-1ER ó 2ER</t>
  </si>
  <si>
    <t xml:space="preserve">CODIGO DEL PROCESO: </t>
  </si>
  <si>
    <t>Poste de plástico reforzado con fibra de vidrio, circular, CRH 500 kg, 12 m</t>
  </si>
  <si>
    <t>Poste de plástico reforzado con fibra de vidrio, circular, CRH 400 kg, 10 m</t>
  </si>
  <si>
    <t>Transformador monofásico autoprotegido, 13 800 GRDy / 7 967 V - 240 / 120 V, 15 kVA</t>
  </si>
  <si>
    <t>Poste circular de hormigón armado, de 12 m x 500 Kg de carga a la rotura, en terreno roca</t>
  </si>
  <si>
    <t>Poste circular de hormigón armado, de 10 m x 400 Kg de carga a la rotura, en terreno roca</t>
  </si>
  <si>
    <t>Estructura en baja tensión tipo ESE-1EP</t>
  </si>
  <si>
    <t>ESE-1EP</t>
  </si>
  <si>
    <t>Puesta a tierra para red secundaria aérea, 1 varilla y conductor de cobre # 2 AWG, PT0-0DC2_1 en RS</t>
  </si>
  <si>
    <t>Varilla para mejoramiento de resistencia de puesta a tierra.</t>
  </si>
  <si>
    <t>Gel para mejoramiento de resistencia de puesta a tierra</t>
  </si>
  <si>
    <t xml:space="preserve">Tubo de hierro galvanizado de 6m, diámetro de 3'', espesor de 3mm (Incluye mensula para soporte de la pinza de anclaje soldada en la parte superior del tubo galvanizado, canastilla y placa para sujeción al piso) </t>
  </si>
  <si>
    <t>Estribo de aleación de Cu - Sn, para derivación</t>
  </si>
  <si>
    <t>Tirafusible, cabeza removible, tipo SF</t>
  </si>
  <si>
    <t>Varilla de armar preformada simple, para cable de Al</t>
  </si>
  <si>
    <t>Alambre de Al, desnudo sólido, para atadura, 4 AWG</t>
  </si>
  <si>
    <t xml:space="preserve">Tubo de hierro galvanizado de 3m, diámetro de 3'', espesor de 3mm (Incluye mensula para soporte de la pinza de anclaje soldada en la parte superior del tubo galvanizado, canastilla y placa para sujeción al piso) </t>
  </si>
  <si>
    <t>Mensula de hierro galvanizado para soporte de pinza de anclaje para acometida</t>
  </si>
  <si>
    <t>Caja plástica de conexión para uso al aire libre, IP65, 20x15x12.5 cm</t>
  </si>
  <si>
    <t>Bornera para riel dim 1 polo con señalización de fase</t>
  </si>
  <si>
    <t xml:space="preserve">Riel dim </t>
  </si>
  <si>
    <t>cm</t>
  </si>
  <si>
    <t xml:space="preserve">Terminal talón para conductor </t>
  </si>
  <si>
    <t>Cable de Cu, concéntrico, cableado, 600 V, ST, 3 x 12 AWG, 7 hilos</t>
  </si>
  <si>
    <t xml:space="preserve">Conector de compresión tipo H </t>
  </si>
  <si>
    <t>Gel para mejoramiento de resistencia de puesta a tierra (saco de 25 libras)</t>
  </si>
  <si>
    <t>PURUZHUMA</t>
  </si>
  <si>
    <t>Poste circular de plástico reforzado con fibra de vidrio, de 10 m, 400 Kg de carga a la rotura en terreno roca</t>
  </si>
  <si>
    <t>Tensor a tierra simple TAT-0TS,  en terreno sin clasificar</t>
  </si>
  <si>
    <t xml:space="preserve">Tensor a tierra simple TAT-0TS, en terreno roca </t>
  </si>
  <si>
    <t>Transformador monofásico autoprotegido, 13 800 GRDy / 7 967 V - 240 / 120 V, 25 kVA</t>
  </si>
  <si>
    <t>Transformador monofásico autoprotegido (CSP) de 25 KVA 13800 GRDY/7967 V-120/240 V</t>
  </si>
  <si>
    <t>Seccionador fusible unipolar, tipo abierto 15 kV, 100 A, BIL 95 kV, con tirafusible. SPT-1S100-95 para línea</t>
  </si>
  <si>
    <t>Estructura monofásica - centrada - pasante EST-1CP</t>
  </si>
  <si>
    <t xml:space="preserve">Perno pin punta de poste doble de acero galvanizado, con accesorios de sujeción, 19 x 457 mm (3/4 x 18")  </t>
  </si>
  <si>
    <t>Estructura monofásica - centrada - angular EST-1CA</t>
  </si>
  <si>
    <t>Desarmado y retiro de tensor doble TD EN CIRCUITO PRIMARIO</t>
  </si>
  <si>
    <t>Desarmado de estructura monofásica tipo EST-1CR</t>
  </si>
  <si>
    <t>Seccionador fusible unipolar, tipo abierto 15 kV, 100 A, BIL 95 kV, con tirafusible. SPT-1S100-95 para transformador</t>
  </si>
  <si>
    <t>TAT-0TS</t>
  </si>
  <si>
    <t>TRT-1A25</t>
  </si>
  <si>
    <t>EST-1CP</t>
  </si>
  <si>
    <t>EST-1CA</t>
  </si>
  <si>
    <t>Desarmado y retiro de tensor doble TD</t>
  </si>
  <si>
    <t>Tubo de hierro galvanizado de 3m, diámetro de 3'', espesor de 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</si>
</sst>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_ [$$-300A]\ * #,##0.00_ ;_ [$$-300A]\ * \-#,##0.00_ ;_ [$$-300A]\ * &quot;-&quot;??_ ;_ @_ "/>
    <numFmt numFmtId="167" formatCode="&quot;$&quot;#.00"/>
    <numFmt numFmtId="168" formatCode="&quot;$&quot;#"/>
    <numFmt numFmtId="169" formatCode="_ [$€-2]\ * #,##0.00_ ;_ [$€-2]\ * \-#,##0.00_ ;_ [$€-2]\ * &quot;-&quot;??_ "/>
    <numFmt numFmtId="170" formatCode="_ &quot;$&quot;\ * #,##0.00_ ;_ &quot;$&quot;\ * \-#,##0.00_ ;_ &quot;$&quot;\ * &quot;-&quot;??_ ;_ @_ "/>
    <numFmt numFmtId="171" formatCode="#.00"/>
    <numFmt numFmtId="172" formatCode="_-* #,##0.00_-;\-* #,##0.00_-;_-* &quot;-&quot;??_-;_-@_-"/>
    <numFmt numFmtId="173" formatCode="#,##0.0"/>
    <numFmt numFmtId="174" formatCode="_(* #,##0_);_(* \(#,##0\);_(* &quot;-&quot;??_);_(@_)"/>
    <numFmt numFmtId="175" formatCode="%#.00"/>
    <numFmt numFmtId="176" formatCode="0.000"/>
    <numFmt numFmtId="177" formatCode="##,###,##0.0000"/>
    <numFmt numFmtId="178" formatCode="##,###,##0.00"/>
    <numFmt numFmtId="179" formatCode="0.0%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6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2" fillId="0" borderId="0"/>
    <xf numFmtId="0" fontId="1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3" applyNumberFormat="0" applyAlignment="0" applyProtection="0"/>
    <xf numFmtId="0" fontId="19" fillId="22" borderId="23" applyNumberFormat="0" applyAlignment="0" applyProtection="0"/>
    <xf numFmtId="0" fontId="20" fillId="23" borderId="24" applyNumberFormat="0" applyAlignment="0" applyProtection="0"/>
    <xf numFmtId="0" fontId="21" fillId="0" borderId="25" applyNumberFormat="0" applyFill="0" applyAlignment="0" applyProtection="0"/>
    <xf numFmtId="0" fontId="20" fillId="23" borderId="24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7" fontId="22" fillId="0" borderId="0">
      <protection locked="0"/>
    </xf>
    <xf numFmtId="168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3" applyNumberFormat="0" applyAlignment="0" applyProtection="0"/>
    <xf numFmtId="169" fontId="2" fillId="0" borderId="0" applyFont="0" applyFill="0" applyBorder="0" applyAlignment="0" applyProtection="0"/>
    <xf numFmtId="170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71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3" applyNumberFormat="0" applyAlignment="0" applyProtection="0"/>
    <xf numFmtId="0" fontId="21" fillId="0" borderId="25" applyNumberFormat="0" applyFill="0" applyAlignment="0" applyProtection="0"/>
    <xf numFmtId="4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25" borderId="27" applyNumberFormat="0" applyFont="0" applyAlignment="0" applyProtection="0"/>
    <xf numFmtId="0" fontId="2" fillId="25" borderId="27" applyNumberFormat="0" applyFont="0" applyAlignment="0" applyProtection="0"/>
    <xf numFmtId="0" fontId="32" fillId="22" borderId="28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2" fillId="22" borderId="28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23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31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166" fontId="8" fillId="2" borderId="0" xfId="1" applyNumberFormat="1" applyFont="1" applyFill="1" applyAlignment="1" applyProtection="1">
      <alignment horizontal="justify" vertical="center"/>
      <protection hidden="1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/>
      <protection locked="0"/>
    </xf>
    <xf numFmtId="4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6" xfId="1" applyFont="1" applyFill="1" applyBorder="1" applyAlignment="1" applyProtection="1">
      <alignment horizontal="center" vertical="center"/>
      <protection locked="0"/>
    </xf>
    <xf numFmtId="0" fontId="10" fillId="2" borderId="17" xfId="1" applyFont="1" applyFill="1" applyBorder="1" applyAlignment="1" applyProtection="1">
      <alignment horizontal="center" vertical="center"/>
      <protection hidden="1"/>
    </xf>
    <xf numFmtId="0" fontId="10" fillId="2" borderId="8" xfId="1" applyFont="1" applyFill="1" applyBorder="1" applyAlignment="1" applyProtection="1">
      <alignment horizontal="justify" vertical="center"/>
      <protection locked="0"/>
    </xf>
    <xf numFmtId="0" fontId="10" fillId="2" borderId="8" xfId="1" applyNumberFormat="1" applyFont="1" applyFill="1" applyBorder="1" applyAlignment="1" applyProtection="1">
      <alignment horizontal="center" vertical="center"/>
      <protection locked="0"/>
    </xf>
    <xf numFmtId="166" fontId="11" fillId="2" borderId="8" xfId="1" applyNumberFormat="1" applyFont="1" applyFill="1" applyBorder="1" applyAlignment="1" applyProtection="1">
      <alignment horizontal="center" vertical="center"/>
      <protection locked="0"/>
    </xf>
    <xf numFmtId="166" fontId="11" fillId="2" borderId="8" xfId="1" applyNumberFormat="1" applyFont="1" applyFill="1" applyBorder="1" applyAlignment="1" applyProtection="1">
      <alignment horizontal="center" vertical="center"/>
      <protection hidden="1"/>
    </xf>
    <xf numFmtId="166" fontId="11" fillId="2" borderId="16" xfId="1" applyNumberFormat="1" applyFont="1" applyFill="1" applyBorder="1" applyAlignment="1" applyProtection="1">
      <alignment horizontal="center" vertical="center"/>
      <protection hidden="1"/>
    </xf>
    <xf numFmtId="49" fontId="10" fillId="2" borderId="8" xfId="1" applyNumberFormat="1" applyFont="1" applyFill="1" applyBorder="1" applyAlignment="1" applyProtection="1">
      <alignment horizontal="justify" vertical="center"/>
      <protection locked="0"/>
    </xf>
    <xf numFmtId="166" fontId="11" fillId="2" borderId="19" xfId="1" applyNumberFormat="1" applyFont="1" applyFill="1" applyBorder="1" applyAlignment="1" applyProtection="1">
      <alignment horizontal="center" vertical="center"/>
      <protection hidden="1"/>
    </xf>
    <xf numFmtId="166" fontId="11" fillId="2" borderId="20" xfId="1" applyNumberFormat="1" applyFont="1" applyFill="1" applyBorder="1" applyAlignment="1" applyProtection="1">
      <alignment horizontal="center" vertical="center"/>
      <protection hidden="1"/>
    </xf>
    <xf numFmtId="0" fontId="13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21" xfId="1" applyFont="1" applyFill="1" applyBorder="1" applyAlignment="1">
      <alignment horizontal="left" vertical="center"/>
    </xf>
    <xf numFmtId="0" fontId="14" fillId="3" borderId="22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vertical="center"/>
    </xf>
    <xf numFmtId="0" fontId="14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4" fillId="3" borderId="16" xfId="1" applyFont="1" applyFill="1" applyBorder="1" applyAlignment="1">
      <alignment horizontal="left" vertical="center" wrapText="1"/>
    </xf>
    <xf numFmtId="0" fontId="14" fillId="3" borderId="0" xfId="1" applyFont="1" applyFill="1" applyBorder="1" applyAlignment="1">
      <alignment horizontal="left" vertical="center"/>
    </xf>
    <xf numFmtId="0" fontId="15" fillId="3" borderId="0" xfId="1" applyFont="1" applyFill="1" applyBorder="1" applyAlignment="1">
      <alignment horizontal="left" vertical="center"/>
    </xf>
    <xf numFmtId="1" fontId="11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4" fillId="3" borderId="0" xfId="3" applyFont="1" applyFill="1" applyBorder="1" applyAlignment="1" applyProtection="1">
      <alignment vertical="center"/>
    </xf>
    <xf numFmtId="0" fontId="39" fillId="0" borderId="35" xfId="0" applyFont="1" applyBorder="1" applyAlignment="1"/>
    <xf numFmtId="0" fontId="39" fillId="0" borderId="0" xfId="0" applyFont="1" applyBorder="1" applyAlignment="1"/>
    <xf numFmtId="4" fontId="39" fillId="0" borderId="0" xfId="0" applyNumberFormat="1" applyFont="1" applyBorder="1" applyAlignment="1"/>
    <xf numFmtId="0" fontId="41" fillId="0" borderId="35" xfId="0" applyFont="1" applyBorder="1"/>
    <xf numFmtId="0" fontId="41" fillId="0" borderId="0" xfId="0" applyFont="1" applyBorder="1"/>
    <xf numFmtId="0" fontId="42" fillId="0" borderId="0" xfId="0" applyFont="1" applyBorder="1" applyAlignment="1"/>
    <xf numFmtId="0" fontId="41" fillId="0" borderId="0" xfId="0" applyFont="1" applyBorder="1" applyAlignment="1">
      <alignment horizontal="center"/>
    </xf>
    <xf numFmtId="0" fontId="41" fillId="0" borderId="36" xfId="0" applyFont="1" applyBorder="1" applyAlignment="1">
      <alignment horizontal="center"/>
    </xf>
    <xf numFmtId="0" fontId="39" fillId="0" borderId="35" xfId="0" applyFont="1" applyBorder="1" applyAlignment="1">
      <alignment vertical="center" wrapText="1"/>
    </xf>
    <xf numFmtId="0" fontId="41" fillId="0" borderId="0" xfId="0" applyFont="1" applyBorder="1" applyAlignment="1">
      <alignment horizontal="left"/>
    </xf>
    <xf numFmtId="0" fontId="41" fillId="0" borderId="36" xfId="0" applyFont="1" applyBorder="1"/>
    <xf numFmtId="0" fontId="42" fillId="0" borderId="0" xfId="0" applyFont="1" applyBorder="1" applyAlignment="1">
      <alignment vertical="center"/>
    </xf>
    <xf numFmtId="0" fontId="41" fillId="0" borderId="36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42" fillId="0" borderId="35" xfId="0" applyFont="1" applyBorder="1" applyAlignment="1">
      <alignment vertical="center" wrapText="1"/>
    </xf>
    <xf numFmtId="0" fontId="41" fillId="0" borderId="36" xfId="0" applyFont="1" applyBorder="1" applyAlignment="1">
      <alignment vertical="center" wrapText="1"/>
    </xf>
    <xf numFmtId="0" fontId="41" fillId="26" borderId="34" xfId="0" applyFont="1" applyFill="1" applyBorder="1" applyAlignment="1">
      <alignment vertical="center" wrapText="1"/>
    </xf>
    <xf numFmtId="0" fontId="0" fillId="26" borderId="0" xfId="0" applyFill="1"/>
    <xf numFmtId="0" fontId="44" fillId="26" borderId="8" xfId="99" applyFont="1" applyFill="1" applyBorder="1" applyAlignment="1">
      <alignment horizontal="center"/>
    </xf>
    <xf numFmtId="0" fontId="31" fillId="0" borderId="8" xfId="99" applyBorder="1"/>
    <xf numFmtId="0" fontId="41" fillId="0" borderId="19" xfId="0" applyFont="1" applyBorder="1" applyAlignment="1">
      <alignment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41" fillId="0" borderId="37" xfId="0" applyFont="1" applyFill="1" applyBorder="1" applyAlignment="1">
      <alignment vertical="center"/>
    </xf>
    <xf numFmtId="0" fontId="41" fillId="0" borderId="38" xfId="0" applyFont="1" applyBorder="1" applyAlignment="1">
      <alignment vertical="center" wrapText="1"/>
    </xf>
    <xf numFmtId="0" fontId="41" fillId="0" borderId="39" xfId="0" applyFont="1" applyBorder="1" applyAlignment="1">
      <alignment horizontal="center" vertical="center" wrapText="1"/>
    </xf>
    <xf numFmtId="176" fontId="41" fillId="0" borderId="38" xfId="0" applyNumberFormat="1" applyFont="1" applyBorder="1" applyAlignment="1">
      <alignment vertical="center" wrapText="1"/>
    </xf>
    <xf numFmtId="0" fontId="41" fillId="0" borderId="40" xfId="0" applyFont="1" applyBorder="1" applyAlignment="1">
      <alignment vertical="center" wrapText="1"/>
    </xf>
    <xf numFmtId="176" fontId="41" fillId="0" borderId="41" xfId="0" applyNumberFormat="1" applyFont="1" applyBorder="1" applyAlignment="1">
      <alignment vertical="center" wrapText="1"/>
    </xf>
    <xf numFmtId="0" fontId="41" fillId="0" borderId="42" xfId="0" applyFont="1" applyBorder="1" applyAlignment="1">
      <alignment vertical="center" wrapText="1"/>
    </xf>
    <xf numFmtId="0" fontId="41" fillId="0" borderId="37" xfId="0" applyFont="1" applyFill="1" applyBorder="1" applyAlignment="1">
      <alignment vertical="center" wrapText="1"/>
    </xf>
    <xf numFmtId="0" fontId="41" fillId="0" borderId="43" xfId="0" applyFont="1" applyFill="1" applyBorder="1" applyAlignment="1">
      <alignment vertical="center"/>
    </xf>
    <xf numFmtId="0" fontId="41" fillId="0" borderId="44" xfId="0" applyFont="1" applyFill="1" applyBorder="1" applyAlignment="1">
      <alignment vertical="center"/>
    </xf>
    <xf numFmtId="0" fontId="41" fillId="0" borderId="45" xfId="0" applyFont="1" applyFill="1" applyBorder="1" applyAlignment="1">
      <alignment vertical="center"/>
    </xf>
    <xf numFmtId="0" fontId="41" fillId="0" borderId="37" xfId="0" applyFont="1" applyBorder="1" applyAlignment="1">
      <alignment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46" xfId="0" applyFont="1" applyBorder="1" applyAlignment="1">
      <alignment horizontal="center" vertical="center" wrapText="1"/>
    </xf>
    <xf numFmtId="0" fontId="41" fillId="0" borderId="43" xfId="0" applyFont="1" applyBorder="1" applyAlignment="1">
      <alignment vertical="center" wrapText="1"/>
    </xf>
    <xf numFmtId="0" fontId="41" fillId="0" borderId="47" xfId="0" applyFont="1" applyBorder="1" applyAlignment="1">
      <alignment vertical="center" wrapText="1"/>
    </xf>
    <xf numFmtId="0" fontId="41" fillId="0" borderId="9" xfId="0" applyFont="1" applyBorder="1" applyAlignment="1">
      <alignment horizontal="center" vertical="center" wrapText="1"/>
    </xf>
    <xf numFmtId="0" fontId="41" fillId="0" borderId="48" xfId="0" applyFont="1" applyBorder="1" applyAlignment="1">
      <alignment vertical="center" wrapText="1"/>
    </xf>
    <xf numFmtId="0" fontId="41" fillId="0" borderId="8" xfId="0" applyFont="1" applyBorder="1" applyAlignment="1">
      <alignment vertical="center" wrapText="1"/>
    </xf>
    <xf numFmtId="0" fontId="41" fillId="26" borderId="36" xfId="0" applyFont="1" applyFill="1" applyBorder="1" applyAlignment="1">
      <alignment vertical="center" wrapText="1"/>
    </xf>
    <xf numFmtId="0" fontId="41" fillId="0" borderId="9" xfId="0" applyFont="1" applyBorder="1" applyAlignment="1">
      <alignment vertical="center" wrapText="1"/>
    </xf>
    <xf numFmtId="0" fontId="41" fillId="0" borderId="35" xfId="0" applyFont="1" applyBorder="1" applyAlignment="1">
      <alignment horizontal="center" vertical="center" wrapText="1"/>
    </xf>
    <xf numFmtId="0" fontId="41" fillId="0" borderId="49" xfId="0" applyFont="1" applyBorder="1" applyAlignment="1">
      <alignment vertical="center" wrapText="1"/>
    </xf>
    <xf numFmtId="0" fontId="0" fillId="0" borderId="0" xfId="0" applyBorder="1"/>
    <xf numFmtId="0" fontId="41" fillId="0" borderId="35" xfId="0" applyFont="1" applyBorder="1" applyAlignment="1">
      <alignment vertical="center" wrapText="1"/>
    </xf>
    <xf numFmtId="0" fontId="0" fillId="26" borderId="0" xfId="0" applyFill="1" applyBorder="1"/>
    <xf numFmtId="0" fontId="41" fillId="0" borderId="32" xfId="0" applyFont="1" applyBorder="1" applyAlignment="1">
      <alignment vertical="center" wrapText="1"/>
    </xf>
    <xf numFmtId="0" fontId="41" fillId="0" borderId="33" xfId="0" applyFont="1" applyBorder="1" applyAlignment="1">
      <alignment vertical="center" wrapText="1"/>
    </xf>
    <xf numFmtId="0" fontId="41" fillId="0" borderId="50" xfId="0" applyFont="1" applyBorder="1" applyAlignment="1">
      <alignment vertical="center" wrapText="1"/>
    </xf>
    <xf numFmtId="0" fontId="41" fillId="0" borderId="51" xfId="0" applyFont="1" applyBorder="1" applyAlignment="1">
      <alignment vertical="center" wrapText="1"/>
    </xf>
    <xf numFmtId="0" fontId="45" fillId="0" borderId="44" xfId="0" applyNumberFormat="1" applyFont="1" applyFill="1" applyBorder="1" applyAlignment="1" applyProtection="1">
      <alignment horizontal="center" vertical="center"/>
    </xf>
    <xf numFmtId="177" fontId="45" fillId="0" borderId="44" xfId="0" applyNumberFormat="1" applyFont="1" applyFill="1" applyBorder="1" applyAlignment="1" applyProtection="1">
      <alignment horizontal="right" vertical="center"/>
    </xf>
    <xf numFmtId="178" fontId="41" fillId="0" borderId="50" xfId="0" applyNumberFormat="1" applyFont="1" applyBorder="1" applyAlignment="1">
      <alignment vertical="center" wrapText="1"/>
    </xf>
    <xf numFmtId="0" fontId="41" fillId="0" borderId="52" xfId="0" applyFont="1" applyBorder="1" applyAlignment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1" fillId="0" borderId="53" xfId="0" applyFont="1" applyBorder="1" applyAlignment="1">
      <alignment vertical="center" wrapText="1"/>
    </xf>
    <xf numFmtId="0" fontId="41" fillId="0" borderId="41" xfId="0" applyFont="1" applyBorder="1" applyAlignment="1">
      <alignment vertical="center" wrapText="1"/>
    </xf>
    <xf numFmtId="178" fontId="41" fillId="0" borderId="53" xfId="0" applyNumberFormat="1" applyFont="1" applyBorder="1" applyAlignment="1">
      <alignment vertical="center" wrapText="1"/>
    </xf>
    <xf numFmtId="0" fontId="45" fillId="0" borderId="9" xfId="0" applyNumberFormat="1" applyFont="1" applyFill="1" applyBorder="1" applyAlignment="1" applyProtection="1">
      <alignment horizontal="center" vertical="center"/>
    </xf>
    <xf numFmtId="177" fontId="45" fillId="0" borderId="9" xfId="0" applyNumberFormat="1" applyFont="1" applyFill="1" applyBorder="1" applyAlignment="1" applyProtection="1">
      <alignment horizontal="right" vertical="center"/>
    </xf>
    <xf numFmtId="178" fontId="41" fillId="0" borderId="49" xfId="0" applyNumberFormat="1" applyFont="1" applyBorder="1" applyAlignment="1">
      <alignment vertical="center" wrapText="1"/>
    </xf>
    <xf numFmtId="0" fontId="41" fillId="0" borderId="54" xfId="0" applyFont="1" applyBorder="1" applyAlignment="1">
      <alignment vertical="center" wrapText="1"/>
    </xf>
    <xf numFmtId="0" fontId="41" fillId="0" borderId="46" xfId="0" applyFont="1" applyBorder="1" applyAlignment="1">
      <alignment vertical="center" wrapText="1"/>
    </xf>
    <xf numFmtId="0" fontId="0" fillId="0" borderId="57" xfId="0" applyBorder="1"/>
    <xf numFmtId="9" fontId="0" fillId="0" borderId="57" xfId="128" applyFont="1" applyBorder="1"/>
    <xf numFmtId="0" fontId="41" fillId="26" borderId="14" xfId="0" applyFont="1" applyFill="1" applyBorder="1" applyAlignment="1">
      <alignment vertical="center" wrapText="1"/>
    </xf>
    <xf numFmtId="179" fontId="41" fillId="0" borderId="12" xfId="112" applyNumberFormat="1" applyFont="1" applyBorder="1" applyAlignment="1">
      <alignment vertical="center" wrapText="1"/>
    </xf>
    <xf numFmtId="10" fontId="41" fillId="0" borderId="12" xfId="112" applyNumberFormat="1" applyFont="1" applyBorder="1" applyAlignment="1">
      <alignment vertical="center" wrapText="1"/>
    </xf>
    <xf numFmtId="0" fontId="41" fillId="26" borderId="12" xfId="0" applyFont="1" applyFill="1" applyBorder="1" applyAlignment="1">
      <alignment vertical="center" wrapText="1"/>
    </xf>
    <xf numFmtId="0" fontId="47" fillId="26" borderId="8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0" borderId="10" xfId="0" applyFont="1" applyBorder="1" applyAlignment="1">
      <alignment vertical="center" wrapText="1"/>
    </xf>
    <xf numFmtId="0" fontId="41" fillId="0" borderId="11" xfId="0" applyFont="1" applyBorder="1" applyAlignment="1">
      <alignment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12" xfId="0" applyFont="1" applyBorder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2" fontId="41" fillId="0" borderId="39" xfId="0" applyNumberFormat="1" applyFont="1" applyBorder="1" applyAlignment="1">
      <alignment horizontal="center" vertical="center" wrapText="1"/>
    </xf>
    <xf numFmtId="2" fontId="41" fillId="0" borderId="42" xfId="0" applyNumberFormat="1" applyFont="1" applyBorder="1" applyAlignment="1">
      <alignment vertical="center" wrapText="1"/>
    </xf>
    <xf numFmtId="2" fontId="41" fillId="0" borderId="36" xfId="0" applyNumberFormat="1" applyFont="1" applyBorder="1" applyAlignment="1">
      <alignment vertical="center" wrapText="1"/>
    </xf>
    <xf numFmtId="4" fontId="11" fillId="2" borderId="18" xfId="1" applyNumberFormat="1" applyFont="1" applyFill="1" applyBorder="1" applyAlignment="1" applyProtection="1">
      <alignment horizontal="right" vertical="center"/>
      <protection locked="0"/>
    </xf>
    <xf numFmtId="4" fontId="11" fillId="2" borderId="11" xfId="1" applyNumberFormat="1" applyFont="1" applyFill="1" applyBorder="1" applyAlignment="1" applyProtection="1">
      <alignment horizontal="right" vertical="center"/>
      <protection locked="0"/>
    </xf>
    <xf numFmtId="4" fontId="11" fillId="2" borderId="12" xfId="1" applyNumberFormat="1" applyFont="1" applyFill="1" applyBorder="1" applyAlignment="1" applyProtection="1">
      <alignment horizontal="right" vertical="center"/>
      <protection locked="0"/>
    </xf>
    <xf numFmtId="0" fontId="15" fillId="3" borderId="0" xfId="1" applyFont="1" applyFill="1" applyBorder="1" applyAlignment="1">
      <alignment horizontal="left" vertical="center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7" xfId="1" applyFont="1" applyFill="1" applyBorder="1" applyAlignment="1" applyProtection="1">
      <alignment horizontal="center" vertical="center" wrapText="1"/>
      <protection locked="0"/>
    </xf>
    <xf numFmtId="0" fontId="9" fillId="2" borderId="15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9" xfId="1" applyFont="1" applyFill="1" applyBorder="1" applyAlignment="1" applyProtection="1">
      <alignment horizontal="center" vertical="center" wrapText="1"/>
      <protection locked="0"/>
    </xf>
    <xf numFmtId="0" fontId="9" fillId="2" borderId="14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center" vertical="center"/>
      <protection locked="0"/>
    </xf>
    <xf numFmtId="0" fontId="9" fillId="2" borderId="14" xfId="1" applyFont="1" applyFill="1" applyBorder="1" applyAlignment="1" applyProtection="1">
      <alignment horizontal="center" vertical="center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4" fontId="9" fillId="2" borderId="10" xfId="1" applyNumberFormat="1" applyFont="1" applyFill="1" applyBorder="1" applyAlignment="1" applyProtection="1">
      <alignment horizontal="center" vertical="center"/>
      <protection locked="0"/>
    </xf>
    <xf numFmtId="4" fontId="9" fillId="2" borderId="11" xfId="1" applyNumberFormat="1" applyFont="1" applyFill="1" applyBorder="1" applyAlignment="1" applyProtection="1">
      <alignment horizontal="center" vertical="center"/>
      <protection locked="0"/>
    </xf>
    <xf numFmtId="4" fontId="9" fillId="2" borderId="12" xfId="1" applyNumberFormat="1" applyFont="1" applyFill="1" applyBorder="1" applyAlignment="1" applyProtection="1">
      <alignment horizontal="center" vertical="center"/>
      <protection locked="0"/>
    </xf>
    <xf numFmtId="4" fontId="9" fillId="2" borderId="13" xfId="1" applyNumberFormat="1" applyFont="1" applyFill="1" applyBorder="1" applyAlignment="1" applyProtection="1">
      <alignment horizontal="center" vertical="center"/>
      <protection locked="0"/>
    </xf>
    <xf numFmtId="0" fontId="38" fillId="0" borderId="32" xfId="0" applyFont="1" applyBorder="1" applyAlignment="1">
      <alignment horizontal="center" wrapText="1"/>
    </xf>
    <xf numFmtId="0" fontId="38" fillId="0" borderId="33" xfId="0" applyFont="1" applyBorder="1" applyAlignment="1">
      <alignment horizontal="center" wrapText="1"/>
    </xf>
    <xf numFmtId="0" fontId="38" fillId="0" borderId="34" xfId="0" applyFont="1" applyBorder="1" applyAlignment="1">
      <alignment horizontal="center" wrapText="1"/>
    </xf>
    <xf numFmtId="0" fontId="39" fillId="0" borderId="0" xfId="0" applyFont="1" applyBorder="1" applyAlignment="1">
      <alignment horizontal="justify" vertical="center" wrapText="1"/>
    </xf>
    <xf numFmtId="0" fontId="39" fillId="0" borderId="36" xfId="0" applyFont="1" applyBorder="1" applyAlignment="1">
      <alignment horizontal="justify" vertical="center" wrapText="1"/>
    </xf>
    <xf numFmtId="0" fontId="40" fillId="0" borderId="35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40" fillId="0" borderId="36" xfId="0" applyFont="1" applyBorder="1" applyAlignment="1">
      <alignment horizontal="center"/>
    </xf>
    <xf numFmtId="0" fontId="41" fillId="0" borderId="35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41" fillId="0" borderId="0" xfId="0" applyFont="1" applyBorder="1" applyAlignment="1">
      <alignment vertical="center" wrapText="1"/>
    </xf>
    <xf numFmtId="0" fontId="43" fillId="26" borderId="32" xfId="0" applyFont="1" applyFill="1" applyBorder="1" applyAlignment="1">
      <alignment vertical="center" wrapText="1"/>
    </xf>
    <xf numFmtId="0" fontId="43" fillId="26" borderId="33" xfId="0" applyFont="1" applyFill="1" applyBorder="1" applyAlignment="1">
      <alignment vertical="center" wrapText="1"/>
    </xf>
    <xf numFmtId="0" fontId="41" fillId="26" borderId="33" xfId="0" applyFont="1" applyFill="1" applyBorder="1" applyAlignment="1">
      <alignment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11" xfId="0" applyFont="1" applyBorder="1" applyAlignment="1">
      <alignment vertical="center" wrapText="1"/>
    </xf>
    <xf numFmtId="0" fontId="41" fillId="0" borderId="12" xfId="0" applyFont="1" applyBorder="1" applyAlignment="1">
      <alignment vertical="center" wrapText="1"/>
    </xf>
    <xf numFmtId="0" fontId="43" fillId="26" borderId="35" xfId="0" applyFont="1" applyFill="1" applyBorder="1" applyAlignment="1">
      <alignment vertical="center" wrapText="1"/>
    </xf>
    <xf numFmtId="0" fontId="43" fillId="26" borderId="0" xfId="0" applyFont="1" applyFill="1" applyBorder="1" applyAlignment="1">
      <alignment vertical="center" wrapText="1"/>
    </xf>
    <xf numFmtId="0" fontId="41" fillId="26" borderId="0" xfId="0" applyFont="1" applyFill="1" applyBorder="1" applyAlignment="1">
      <alignment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41" fillId="0" borderId="42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55" xfId="0" applyFont="1" applyBorder="1" applyAlignment="1">
      <alignment horizontal="center" vertical="center" wrapText="1"/>
    </xf>
    <xf numFmtId="0" fontId="41" fillId="0" borderId="56" xfId="0" applyFont="1" applyBorder="1" applyAlignment="1">
      <alignment horizontal="center" vertical="center" wrapText="1"/>
    </xf>
    <xf numFmtId="0" fontId="41" fillId="0" borderId="53" xfId="0" applyFont="1" applyBorder="1" applyAlignment="1">
      <alignment horizontal="left" vertical="center" wrapText="1"/>
    </xf>
    <xf numFmtId="0" fontId="41" fillId="0" borderId="41" xfId="0" applyFont="1" applyBorder="1" applyAlignment="1">
      <alignment horizontal="left" vertical="center" wrapText="1"/>
    </xf>
    <xf numFmtId="0" fontId="41" fillId="0" borderId="49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54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0" fontId="0" fillId="3" borderId="61" xfId="0" applyFill="1" applyBorder="1" applyAlignment="1">
      <alignment horizontal="center"/>
    </xf>
    <xf numFmtId="0" fontId="41" fillId="0" borderId="10" xfId="0" applyFont="1" applyBorder="1" applyAlignment="1">
      <alignment vertical="center" wrapText="1"/>
    </xf>
    <xf numFmtId="0" fontId="41" fillId="26" borderId="60" xfId="0" applyFont="1" applyFill="1" applyBorder="1" applyAlignment="1">
      <alignment horizontal="center"/>
    </xf>
    <xf numFmtId="0" fontId="41" fillId="26" borderId="62" xfId="0" applyFont="1" applyFill="1" applyBorder="1" applyAlignment="1">
      <alignment horizontal="center"/>
    </xf>
    <xf numFmtId="0" fontId="41" fillId="26" borderId="10" xfId="0" applyFont="1" applyFill="1" applyBorder="1" applyAlignment="1">
      <alignment vertical="center" wrapText="1"/>
    </xf>
    <xf numFmtId="0" fontId="41" fillId="26" borderId="11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57"/>
  <sheetViews>
    <sheetView showZeros="0" view="pageBreakPreview" zoomScale="55" zoomScaleNormal="55" zoomScaleSheetLayoutView="55" workbookViewId="0">
      <pane xSplit="2" ySplit="7" topLeftCell="C29" activePane="bottomRight" state="frozen"/>
      <selection pane="topRight" activeCell="C1" sqref="C1"/>
      <selection pane="bottomLeft" activeCell="A5" sqref="A5"/>
      <selection pane="bottomRight" activeCell="B35" sqref="B35"/>
    </sheetView>
  </sheetViews>
  <sheetFormatPr baseColWidth="10" defaultColWidth="11.42578125" defaultRowHeight="15" x14ac:dyDescent="0.25"/>
  <cols>
    <col min="1" max="1" width="20.5703125" style="6" customWidth="1"/>
    <col min="2" max="2" width="62.85546875" style="6" customWidth="1"/>
    <col min="3" max="3" width="24.42578125" style="6" customWidth="1"/>
    <col min="4" max="4" width="30.42578125" style="6" customWidth="1"/>
    <col min="5" max="5" width="18.85546875" style="6" customWidth="1"/>
    <col min="6" max="6" width="25.140625" style="24" customWidth="1"/>
    <col min="7" max="7" width="40.140625" style="24" customWidth="1"/>
    <col min="8" max="8" width="31.7109375" style="24" customWidth="1"/>
    <col min="9" max="9" width="18.85546875" style="24" customWidth="1"/>
    <col min="10" max="10" width="27.85546875" style="6" customWidth="1"/>
    <col min="11" max="11" width="20.85546875" style="6" customWidth="1"/>
    <col min="12" max="12" width="27.7109375" style="6" customWidth="1"/>
    <col min="13" max="16384" width="11.42578125" style="6"/>
  </cols>
  <sheetData>
    <row r="1" spans="1:12" s="28" customFormat="1" ht="46.5" customHeight="1" thickTop="1" x14ac:dyDescent="0.25">
      <c r="A1" s="25" t="s">
        <v>14</v>
      </c>
      <c r="B1" s="26" t="s">
        <v>16</v>
      </c>
      <c r="C1" s="27"/>
      <c r="D1" s="27"/>
      <c r="E1" s="27"/>
      <c r="F1" s="27"/>
      <c r="G1" s="27"/>
      <c r="H1" s="27"/>
    </row>
    <row r="2" spans="1:12" s="28" customFormat="1" ht="46.5" customHeight="1" x14ac:dyDescent="0.25">
      <c r="A2" s="29" t="s">
        <v>15</v>
      </c>
      <c r="B2" s="30" t="s">
        <v>250</v>
      </c>
      <c r="C2" s="31"/>
      <c r="D2" s="127"/>
      <c r="E2" s="127"/>
      <c r="F2" s="32"/>
      <c r="H2" s="27"/>
      <c r="I2" s="34"/>
      <c r="J2" s="27"/>
      <c r="K2" s="35"/>
    </row>
    <row r="3" spans="1:12" x14ac:dyDescent="0.25">
      <c r="A3" s="1">
        <v>1</v>
      </c>
      <c r="B3" s="2"/>
      <c r="C3" s="2"/>
      <c r="D3" s="3"/>
      <c r="E3" s="3"/>
      <c r="F3" s="4"/>
      <c r="G3" s="4"/>
      <c r="H3" s="4"/>
      <c r="I3" s="4"/>
      <c r="J3" s="5"/>
      <c r="K3" s="2"/>
    </row>
    <row r="4" spans="1:12" ht="38.25" customHeight="1" thickBot="1" x14ac:dyDescent="0.3">
      <c r="A4" s="1">
        <v>1</v>
      </c>
      <c r="B4" s="7"/>
      <c r="C4" s="8" t="s">
        <v>0</v>
      </c>
      <c r="D4" s="9"/>
      <c r="E4" s="8"/>
      <c r="F4" s="10"/>
      <c r="G4" s="4"/>
      <c r="H4" s="4"/>
      <c r="I4" s="4"/>
      <c r="J4" s="5"/>
      <c r="K4" s="2"/>
    </row>
    <row r="5" spans="1:12" ht="25.5" customHeight="1" thickTop="1" x14ac:dyDescent="0.25">
      <c r="A5" s="128" t="s">
        <v>1</v>
      </c>
      <c r="B5" s="131" t="s">
        <v>2</v>
      </c>
      <c r="C5" s="133" t="s">
        <v>3</v>
      </c>
      <c r="D5" s="133" t="s">
        <v>4</v>
      </c>
      <c r="E5" s="136" t="s">
        <v>5</v>
      </c>
      <c r="F5" s="133" t="s">
        <v>6</v>
      </c>
      <c r="G5" s="139" t="s">
        <v>7</v>
      </c>
      <c r="H5" s="140"/>
      <c r="I5" s="140"/>
      <c r="J5" s="140"/>
      <c r="K5" s="140"/>
      <c r="L5" s="141"/>
    </row>
    <row r="6" spans="1:12" ht="25.5" customHeight="1" x14ac:dyDescent="0.25">
      <c r="A6" s="129"/>
      <c r="B6" s="132"/>
      <c r="C6" s="134"/>
      <c r="D6" s="134"/>
      <c r="E6" s="137"/>
      <c r="F6" s="134"/>
      <c r="G6" s="142" t="s">
        <v>8</v>
      </c>
      <c r="H6" s="143"/>
      <c r="I6" s="144"/>
      <c r="J6" s="142" t="s">
        <v>9</v>
      </c>
      <c r="K6" s="143"/>
      <c r="L6" s="145"/>
    </row>
    <row r="7" spans="1:12" ht="37.5" customHeight="1" x14ac:dyDescent="0.25">
      <c r="A7" s="130"/>
      <c r="B7" s="132"/>
      <c r="C7" s="135"/>
      <c r="D7" s="135"/>
      <c r="E7" s="138"/>
      <c r="F7" s="135"/>
      <c r="G7" s="11" t="s">
        <v>10</v>
      </c>
      <c r="H7" s="12" t="s">
        <v>11</v>
      </c>
      <c r="I7" s="12" t="s">
        <v>12</v>
      </c>
      <c r="J7" s="11" t="s">
        <v>10</v>
      </c>
      <c r="K7" s="12" t="s">
        <v>11</v>
      </c>
      <c r="L7" s="13" t="s">
        <v>9</v>
      </c>
    </row>
    <row r="8" spans="1:12" ht="30" customHeight="1" x14ac:dyDescent="0.25">
      <c r="A8" s="14">
        <v>1</v>
      </c>
      <c r="B8" s="15" t="s">
        <v>17</v>
      </c>
      <c r="C8" s="15" t="s">
        <v>18</v>
      </c>
      <c r="D8" s="15" t="s">
        <v>17</v>
      </c>
      <c r="E8" s="16" t="s">
        <v>19</v>
      </c>
      <c r="F8" s="33">
        <v>15</v>
      </c>
      <c r="G8" s="17" t="s">
        <v>20</v>
      </c>
      <c r="H8" s="18">
        <v>35.020000000000003</v>
      </c>
      <c r="I8" s="18">
        <v>35.020000000000003</v>
      </c>
      <c r="J8" s="18">
        <v>0</v>
      </c>
      <c r="K8" s="18">
        <v>525.29999999999995</v>
      </c>
      <c r="L8" s="19">
        <v>525.29999999999995</v>
      </c>
    </row>
    <row r="9" spans="1:12" ht="30" customHeight="1" x14ac:dyDescent="0.25">
      <c r="A9" s="14">
        <v>2</v>
      </c>
      <c r="B9" s="15" t="s">
        <v>21</v>
      </c>
      <c r="C9" s="20" t="s">
        <v>18</v>
      </c>
      <c r="D9" s="15" t="s">
        <v>21</v>
      </c>
      <c r="E9" s="16" t="s">
        <v>22</v>
      </c>
      <c r="F9" s="33">
        <v>0.6</v>
      </c>
      <c r="G9" s="18" t="s">
        <v>20</v>
      </c>
      <c r="H9" s="18">
        <v>319.68</v>
      </c>
      <c r="I9" s="18">
        <v>319.68</v>
      </c>
      <c r="J9" s="18">
        <v>0</v>
      </c>
      <c r="K9" s="18">
        <v>191.81</v>
      </c>
      <c r="L9" s="19">
        <v>191.81</v>
      </c>
    </row>
    <row r="10" spans="1:12" ht="30" customHeight="1" x14ac:dyDescent="0.25">
      <c r="A10" s="14">
        <v>3</v>
      </c>
      <c r="B10" s="15" t="s">
        <v>215</v>
      </c>
      <c r="C10" s="20" t="s">
        <v>216</v>
      </c>
      <c r="D10" s="15"/>
      <c r="E10" s="16" t="s">
        <v>19</v>
      </c>
      <c r="F10" s="33">
        <v>2</v>
      </c>
      <c r="G10" s="18">
        <v>472</v>
      </c>
      <c r="H10" s="18">
        <v>86.53</v>
      </c>
      <c r="I10" s="18">
        <v>558.53</v>
      </c>
      <c r="J10" s="18">
        <v>944</v>
      </c>
      <c r="K10" s="18">
        <v>173.06</v>
      </c>
      <c r="L10" s="19">
        <v>1117.06</v>
      </c>
    </row>
    <row r="11" spans="1:12" ht="30" customHeight="1" x14ac:dyDescent="0.25">
      <c r="A11" s="14">
        <v>4</v>
      </c>
      <c r="B11" s="15" t="s">
        <v>217</v>
      </c>
      <c r="C11" s="20" t="s">
        <v>216</v>
      </c>
      <c r="D11" s="15"/>
      <c r="E11" s="16" t="s">
        <v>19</v>
      </c>
      <c r="F11" s="33">
        <v>1</v>
      </c>
      <c r="G11" s="18">
        <v>472</v>
      </c>
      <c r="H11" s="18">
        <v>174.57</v>
      </c>
      <c r="I11" s="18">
        <v>646.56999999999994</v>
      </c>
      <c r="J11" s="18">
        <v>472</v>
      </c>
      <c r="K11" s="18">
        <v>174.57</v>
      </c>
      <c r="L11" s="19">
        <v>646.57000000000005</v>
      </c>
    </row>
    <row r="12" spans="1:12" ht="30" customHeight="1" x14ac:dyDescent="0.25">
      <c r="A12" s="14">
        <v>5</v>
      </c>
      <c r="B12" s="15" t="s">
        <v>218</v>
      </c>
      <c r="C12" s="20" t="s">
        <v>219</v>
      </c>
      <c r="D12" s="15"/>
      <c r="E12" s="16" t="s">
        <v>19</v>
      </c>
      <c r="F12" s="33">
        <v>1</v>
      </c>
      <c r="G12" s="18">
        <v>379.05</v>
      </c>
      <c r="H12" s="18">
        <v>71.430000000000007</v>
      </c>
      <c r="I12" s="18">
        <v>450.48</v>
      </c>
      <c r="J12" s="18">
        <v>379.05</v>
      </c>
      <c r="K12" s="18">
        <v>71.430000000000007</v>
      </c>
      <c r="L12" s="19">
        <v>450.48</v>
      </c>
    </row>
    <row r="13" spans="1:12" ht="30" customHeight="1" x14ac:dyDescent="0.25">
      <c r="A13" s="14">
        <v>6</v>
      </c>
      <c r="B13" s="15" t="s">
        <v>251</v>
      </c>
      <c r="C13" s="20" t="s">
        <v>219</v>
      </c>
      <c r="D13" s="15"/>
      <c r="E13" s="16" t="s">
        <v>19</v>
      </c>
      <c r="F13" s="33">
        <v>1</v>
      </c>
      <c r="G13" s="18">
        <v>379.05</v>
      </c>
      <c r="H13" s="18">
        <v>157.74</v>
      </c>
      <c r="I13" s="18">
        <v>536.79</v>
      </c>
      <c r="J13" s="18">
        <v>379.05</v>
      </c>
      <c r="K13" s="18">
        <v>157.74</v>
      </c>
      <c r="L13" s="19">
        <v>536.79</v>
      </c>
    </row>
    <row r="14" spans="1:12" ht="30" customHeight="1" x14ac:dyDescent="0.25">
      <c r="A14" s="14">
        <v>7</v>
      </c>
      <c r="B14" s="15" t="s">
        <v>24</v>
      </c>
      <c r="C14" s="20" t="s">
        <v>25</v>
      </c>
      <c r="D14" s="15"/>
      <c r="E14" s="16" t="s">
        <v>19</v>
      </c>
      <c r="F14" s="33">
        <v>3</v>
      </c>
      <c r="G14" s="18">
        <v>218.17</v>
      </c>
      <c r="H14" s="18">
        <v>163.49</v>
      </c>
      <c r="I14" s="18">
        <v>381.65999999999997</v>
      </c>
      <c r="J14" s="18">
        <v>654.51</v>
      </c>
      <c r="K14" s="18">
        <v>490.47</v>
      </c>
      <c r="L14" s="19">
        <v>1144.98</v>
      </c>
    </row>
    <row r="15" spans="1:12" ht="30" customHeight="1" x14ac:dyDescent="0.25">
      <c r="A15" s="14">
        <v>8</v>
      </c>
      <c r="B15" s="15" t="s">
        <v>228</v>
      </c>
      <c r="C15" s="20" t="s">
        <v>25</v>
      </c>
      <c r="D15" s="15"/>
      <c r="E15" s="16" t="s">
        <v>19</v>
      </c>
      <c r="F15" s="33">
        <v>2</v>
      </c>
      <c r="G15" s="18">
        <v>218.17</v>
      </c>
      <c r="H15" s="18">
        <v>255.37</v>
      </c>
      <c r="I15" s="18">
        <v>473.53999999999996</v>
      </c>
      <c r="J15" s="18">
        <v>436.34</v>
      </c>
      <c r="K15" s="18">
        <v>510.74</v>
      </c>
      <c r="L15" s="19">
        <v>947.08</v>
      </c>
    </row>
    <row r="16" spans="1:12" ht="30" customHeight="1" x14ac:dyDescent="0.25">
      <c r="A16" s="14">
        <v>9</v>
      </c>
      <c r="B16" s="15" t="s">
        <v>26</v>
      </c>
      <c r="C16" s="20" t="s">
        <v>27</v>
      </c>
      <c r="D16" s="15"/>
      <c r="E16" s="16" t="s">
        <v>19</v>
      </c>
      <c r="F16" s="33">
        <v>1</v>
      </c>
      <c r="G16" s="18">
        <v>154.84</v>
      </c>
      <c r="H16" s="18">
        <v>140.96</v>
      </c>
      <c r="I16" s="18">
        <v>295.8</v>
      </c>
      <c r="J16" s="18">
        <v>154.84</v>
      </c>
      <c r="K16" s="18">
        <v>140.96</v>
      </c>
      <c r="L16" s="19">
        <v>295.8</v>
      </c>
    </row>
    <row r="17" spans="1:12" ht="30" customHeight="1" x14ac:dyDescent="0.25">
      <c r="A17" s="14">
        <v>10</v>
      </c>
      <c r="B17" s="15" t="s">
        <v>229</v>
      </c>
      <c r="C17" s="20" t="s">
        <v>27</v>
      </c>
      <c r="D17" s="15"/>
      <c r="E17" s="16" t="s">
        <v>19</v>
      </c>
      <c r="F17" s="33">
        <v>1</v>
      </c>
      <c r="G17" s="18">
        <v>154.84</v>
      </c>
      <c r="H17" s="18">
        <v>224.61</v>
      </c>
      <c r="I17" s="18">
        <v>379.45000000000005</v>
      </c>
      <c r="J17" s="18">
        <v>154.84</v>
      </c>
      <c r="K17" s="18">
        <v>224.61</v>
      </c>
      <c r="L17" s="19">
        <v>379.45</v>
      </c>
    </row>
    <row r="18" spans="1:12" ht="30" customHeight="1" x14ac:dyDescent="0.25">
      <c r="A18" s="14">
        <v>11</v>
      </c>
      <c r="B18" s="15" t="s">
        <v>28</v>
      </c>
      <c r="C18" s="20" t="s">
        <v>29</v>
      </c>
      <c r="D18" s="15" t="s">
        <v>23</v>
      </c>
      <c r="E18" s="16" t="s">
        <v>19</v>
      </c>
      <c r="F18" s="33">
        <v>5</v>
      </c>
      <c r="G18" s="18">
        <v>47.54</v>
      </c>
      <c r="H18" s="18">
        <v>93.04</v>
      </c>
      <c r="I18" s="18">
        <v>140.58000000000001</v>
      </c>
      <c r="J18" s="18">
        <v>237.7</v>
      </c>
      <c r="K18" s="18">
        <v>465.2</v>
      </c>
      <c r="L18" s="19">
        <v>702.9</v>
      </c>
    </row>
    <row r="19" spans="1:12" ht="30" customHeight="1" x14ac:dyDescent="0.25">
      <c r="A19" s="14">
        <v>12</v>
      </c>
      <c r="B19" s="15" t="s">
        <v>30</v>
      </c>
      <c r="C19" s="20" t="s">
        <v>29</v>
      </c>
      <c r="D19" s="15" t="s">
        <v>23</v>
      </c>
      <c r="E19" s="16" t="s">
        <v>19</v>
      </c>
      <c r="F19" s="33">
        <v>5</v>
      </c>
      <c r="G19" s="18">
        <v>47.54</v>
      </c>
      <c r="H19" s="18">
        <v>181.09</v>
      </c>
      <c r="I19" s="18">
        <v>228.63</v>
      </c>
      <c r="J19" s="18">
        <v>237.7</v>
      </c>
      <c r="K19" s="18">
        <v>905.45</v>
      </c>
      <c r="L19" s="19">
        <v>1143.1500000000001</v>
      </c>
    </row>
    <row r="20" spans="1:12" ht="30" customHeight="1" x14ac:dyDescent="0.25">
      <c r="A20" s="14">
        <v>13</v>
      </c>
      <c r="B20" s="15" t="s">
        <v>252</v>
      </c>
      <c r="C20" s="20" t="s">
        <v>263</v>
      </c>
      <c r="D20" s="15" t="s">
        <v>23</v>
      </c>
      <c r="E20" s="16" t="s">
        <v>19</v>
      </c>
      <c r="F20" s="33">
        <v>1</v>
      </c>
      <c r="G20" s="18">
        <v>35.14</v>
      </c>
      <c r="H20" s="18">
        <v>90.02</v>
      </c>
      <c r="I20" s="18">
        <v>125.16</v>
      </c>
      <c r="J20" s="18">
        <v>35.14</v>
      </c>
      <c r="K20" s="18">
        <v>90.02</v>
      </c>
      <c r="L20" s="19">
        <v>125.16</v>
      </c>
    </row>
    <row r="21" spans="1:12" ht="30" customHeight="1" x14ac:dyDescent="0.25">
      <c r="A21" s="14">
        <v>14</v>
      </c>
      <c r="B21" s="15" t="s">
        <v>253</v>
      </c>
      <c r="C21" s="20" t="s">
        <v>263</v>
      </c>
      <c r="D21" s="15" t="s">
        <v>23</v>
      </c>
      <c r="E21" s="16" t="s">
        <v>19</v>
      </c>
      <c r="F21" s="33">
        <v>1</v>
      </c>
      <c r="G21" s="18">
        <v>35.14</v>
      </c>
      <c r="H21" s="18">
        <v>178.1</v>
      </c>
      <c r="I21" s="18">
        <v>213.24</v>
      </c>
      <c r="J21" s="18">
        <v>35.14</v>
      </c>
      <c r="K21" s="18">
        <v>178.1</v>
      </c>
      <c r="L21" s="19">
        <v>213.24</v>
      </c>
    </row>
    <row r="22" spans="1:12" ht="30" customHeight="1" x14ac:dyDescent="0.25">
      <c r="A22" s="14">
        <v>15</v>
      </c>
      <c r="B22" s="15" t="s">
        <v>31</v>
      </c>
      <c r="C22" s="20" t="s">
        <v>32</v>
      </c>
      <c r="D22" s="15" t="s">
        <v>23</v>
      </c>
      <c r="E22" s="16" t="s">
        <v>19</v>
      </c>
      <c r="F22" s="33">
        <v>5</v>
      </c>
      <c r="G22" s="18">
        <v>25.35</v>
      </c>
      <c r="H22" s="18">
        <v>90.31</v>
      </c>
      <c r="I22" s="18">
        <v>115.66</v>
      </c>
      <c r="J22" s="18">
        <v>126.75</v>
      </c>
      <c r="K22" s="18">
        <v>451.55</v>
      </c>
      <c r="L22" s="19">
        <v>578.29999999999995</v>
      </c>
    </row>
    <row r="23" spans="1:12" ht="30" customHeight="1" x14ac:dyDescent="0.25">
      <c r="A23" s="14">
        <v>16</v>
      </c>
      <c r="B23" s="15" t="s">
        <v>33</v>
      </c>
      <c r="C23" s="20" t="s">
        <v>32</v>
      </c>
      <c r="D23" s="15" t="s">
        <v>23</v>
      </c>
      <c r="E23" s="16" t="s">
        <v>19</v>
      </c>
      <c r="F23" s="33">
        <v>5</v>
      </c>
      <c r="G23" s="18">
        <v>25.23</v>
      </c>
      <c r="H23" s="18">
        <v>178.34</v>
      </c>
      <c r="I23" s="18">
        <v>203.57</v>
      </c>
      <c r="J23" s="18">
        <v>126.15</v>
      </c>
      <c r="K23" s="18">
        <v>891.7</v>
      </c>
      <c r="L23" s="19">
        <v>1017.85</v>
      </c>
    </row>
    <row r="24" spans="1:12" ht="30" customHeight="1" x14ac:dyDescent="0.25">
      <c r="A24" s="14">
        <v>17</v>
      </c>
      <c r="B24" s="15" t="s">
        <v>255</v>
      </c>
      <c r="C24" s="20" t="s">
        <v>264</v>
      </c>
      <c r="D24" s="15" t="s">
        <v>23</v>
      </c>
      <c r="E24" s="16" t="s">
        <v>19</v>
      </c>
      <c r="F24" s="33">
        <v>2</v>
      </c>
      <c r="G24" s="18">
        <v>1188.17</v>
      </c>
      <c r="H24" s="18">
        <v>104.92</v>
      </c>
      <c r="I24" s="18">
        <v>1293.0900000000001</v>
      </c>
      <c r="J24" s="18">
        <v>2376.34</v>
      </c>
      <c r="K24" s="18">
        <v>209.84</v>
      </c>
      <c r="L24" s="19">
        <v>2586.1799999999998</v>
      </c>
    </row>
    <row r="25" spans="1:12" ht="30" customHeight="1" x14ac:dyDescent="0.25">
      <c r="A25" s="14">
        <v>18</v>
      </c>
      <c r="B25" s="15" t="s">
        <v>220</v>
      </c>
      <c r="C25" s="20" t="s">
        <v>221</v>
      </c>
      <c r="D25" s="15" t="s">
        <v>23</v>
      </c>
      <c r="E25" s="16" t="s">
        <v>19</v>
      </c>
      <c r="F25" s="33">
        <v>2</v>
      </c>
      <c r="G25" s="18">
        <v>987.67</v>
      </c>
      <c r="H25" s="18">
        <v>74.319999999999993</v>
      </c>
      <c r="I25" s="18">
        <v>1061.99</v>
      </c>
      <c r="J25" s="18">
        <v>1975.34</v>
      </c>
      <c r="K25" s="18">
        <v>148.63999999999999</v>
      </c>
      <c r="L25" s="19">
        <v>2123.98</v>
      </c>
    </row>
    <row r="26" spans="1:12" ht="30" customHeight="1" x14ac:dyDescent="0.25">
      <c r="A26" s="14">
        <v>19</v>
      </c>
      <c r="B26" s="15" t="s">
        <v>34</v>
      </c>
      <c r="C26" s="20" t="s">
        <v>18</v>
      </c>
      <c r="D26" s="15" t="s">
        <v>34</v>
      </c>
      <c r="E26" s="16" t="s">
        <v>19</v>
      </c>
      <c r="F26" s="33">
        <v>6</v>
      </c>
      <c r="G26" s="18">
        <v>53.24</v>
      </c>
      <c r="H26" s="18">
        <v>17.89</v>
      </c>
      <c r="I26" s="18">
        <v>71.13</v>
      </c>
      <c r="J26" s="18">
        <v>319.44</v>
      </c>
      <c r="K26" s="18">
        <v>107.34</v>
      </c>
      <c r="L26" s="19">
        <v>426.78</v>
      </c>
    </row>
    <row r="27" spans="1:12" ht="30" customHeight="1" x14ac:dyDescent="0.25">
      <c r="A27" s="14">
        <v>20</v>
      </c>
      <c r="B27" s="15" t="s">
        <v>256</v>
      </c>
      <c r="C27" s="20" t="s">
        <v>35</v>
      </c>
      <c r="D27" s="15" t="s">
        <v>23</v>
      </c>
      <c r="E27" s="16" t="s">
        <v>19</v>
      </c>
      <c r="F27" s="33">
        <v>1</v>
      </c>
      <c r="G27" s="18">
        <v>132.28</v>
      </c>
      <c r="H27" s="18">
        <v>19.18</v>
      </c>
      <c r="I27" s="18">
        <v>151.46</v>
      </c>
      <c r="J27" s="18">
        <v>132.28</v>
      </c>
      <c r="K27" s="18">
        <v>19.18</v>
      </c>
      <c r="L27" s="19">
        <v>151.46</v>
      </c>
    </row>
    <row r="28" spans="1:12" ht="30" customHeight="1" x14ac:dyDescent="0.25">
      <c r="A28" s="14">
        <v>21</v>
      </c>
      <c r="B28" s="15" t="s">
        <v>257</v>
      </c>
      <c r="C28" s="20" t="s">
        <v>265</v>
      </c>
      <c r="D28" s="15" t="s">
        <v>23</v>
      </c>
      <c r="E28" s="16" t="s">
        <v>19</v>
      </c>
      <c r="F28" s="33">
        <v>1</v>
      </c>
      <c r="G28" s="18">
        <v>13.15</v>
      </c>
      <c r="H28" s="18">
        <v>14.57</v>
      </c>
      <c r="I28" s="18">
        <v>27.72</v>
      </c>
      <c r="J28" s="18">
        <v>13.15</v>
      </c>
      <c r="K28" s="18">
        <v>14.57</v>
      </c>
      <c r="L28" s="19">
        <v>27.72</v>
      </c>
    </row>
    <row r="29" spans="1:12" ht="30" customHeight="1" x14ac:dyDescent="0.25">
      <c r="A29" s="14">
        <v>22</v>
      </c>
      <c r="B29" s="15" t="s">
        <v>259</v>
      </c>
      <c r="C29" s="20" t="s">
        <v>266</v>
      </c>
      <c r="D29" s="15" t="s">
        <v>23</v>
      </c>
      <c r="E29" s="16" t="s">
        <v>19</v>
      </c>
      <c r="F29" s="33">
        <v>1</v>
      </c>
      <c r="G29" s="18">
        <v>19.3</v>
      </c>
      <c r="H29" s="18">
        <v>17.3</v>
      </c>
      <c r="I29" s="18">
        <v>36.6</v>
      </c>
      <c r="J29" s="18">
        <v>19.3</v>
      </c>
      <c r="K29" s="18">
        <v>17.3</v>
      </c>
      <c r="L29" s="19">
        <v>36.6</v>
      </c>
    </row>
    <row r="30" spans="1:12" ht="30" customHeight="1" x14ac:dyDescent="0.25">
      <c r="A30" s="14">
        <v>23</v>
      </c>
      <c r="B30" s="15" t="s">
        <v>36</v>
      </c>
      <c r="C30" s="20" t="s">
        <v>37</v>
      </c>
      <c r="D30" s="15" t="s">
        <v>23</v>
      </c>
      <c r="E30" s="16" t="s">
        <v>19</v>
      </c>
      <c r="F30" s="33">
        <v>5</v>
      </c>
      <c r="G30" s="18">
        <v>26.48</v>
      </c>
      <c r="H30" s="18">
        <v>15.48</v>
      </c>
      <c r="I30" s="18">
        <v>41.96</v>
      </c>
      <c r="J30" s="18">
        <v>132.4</v>
      </c>
      <c r="K30" s="18">
        <v>77.400000000000006</v>
      </c>
      <c r="L30" s="19">
        <v>209.8</v>
      </c>
    </row>
    <row r="31" spans="1:12" ht="30" customHeight="1" x14ac:dyDescent="0.25">
      <c r="A31" s="14">
        <v>24</v>
      </c>
      <c r="B31" s="15" t="s">
        <v>38</v>
      </c>
      <c r="C31" s="20" t="s">
        <v>39</v>
      </c>
      <c r="D31" s="15" t="s">
        <v>23</v>
      </c>
      <c r="E31" s="16" t="s">
        <v>19</v>
      </c>
      <c r="F31" s="33">
        <v>2</v>
      </c>
      <c r="G31" s="18">
        <v>61.03</v>
      </c>
      <c r="H31" s="18">
        <v>18.47</v>
      </c>
      <c r="I31" s="18">
        <v>79.5</v>
      </c>
      <c r="J31" s="18">
        <v>122.06</v>
      </c>
      <c r="K31" s="18">
        <v>36.94</v>
      </c>
      <c r="L31" s="19">
        <v>159</v>
      </c>
    </row>
    <row r="32" spans="1:12" ht="30" customHeight="1" x14ac:dyDescent="0.25">
      <c r="A32" s="14">
        <v>25</v>
      </c>
      <c r="B32" s="15" t="s">
        <v>230</v>
      </c>
      <c r="C32" s="20" t="s">
        <v>231</v>
      </c>
      <c r="D32" s="15" t="s">
        <v>23</v>
      </c>
      <c r="E32" s="16" t="s">
        <v>19</v>
      </c>
      <c r="F32" s="33">
        <v>1</v>
      </c>
      <c r="G32" s="18">
        <v>10.83</v>
      </c>
      <c r="H32" s="18">
        <v>9.89</v>
      </c>
      <c r="I32" s="18">
        <v>20.72</v>
      </c>
      <c r="J32" s="18">
        <v>10.83</v>
      </c>
      <c r="K32" s="18">
        <v>9.89</v>
      </c>
      <c r="L32" s="19">
        <v>20.72</v>
      </c>
    </row>
    <row r="33" spans="1:12" ht="30" customHeight="1" x14ac:dyDescent="0.25">
      <c r="A33" s="14">
        <v>26</v>
      </c>
      <c r="B33" s="15" t="s">
        <v>40</v>
      </c>
      <c r="C33" s="20" t="s">
        <v>41</v>
      </c>
      <c r="D33" s="15" t="s">
        <v>23</v>
      </c>
      <c r="E33" s="16" t="s">
        <v>19</v>
      </c>
      <c r="F33" s="33">
        <v>25</v>
      </c>
      <c r="G33" s="18">
        <v>8.57</v>
      </c>
      <c r="H33" s="18">
        <v>10.93</v>
      </c>
      <c r="I33" s="18">
        <v>19.5</v>
      </c>
      <c r="J33" s="18">
        <v>214.25</v>
      </c>
      <c r="K33" s="18">
        <v>273.25</v>
      </c>
      <c r="L33" s="19">
        <v>487.5</v>
      </c>
    </row>
    <row r="34" spans="1:12" ht="30" customHeight="1" x14ac:dyDescent="0.25">
      <c r="A34" s="14">
        <v>27</v>
      </c>
      <c r="B34" s="15" t="s">
        <v>42</v>
      </c>
      <c r="C34" s="20" t="s">
        <v>43</v>
      </c>
      <c r="D34" s="15" t="s">
        <v>23</v>
      </c>
      <c r="E34" s="16" t="s">
        <v>19</v>
      </c>
      <c r="F34" s="33">
        <v>7</v>
      </c>
      <c r="G34" s="18">
        <v>14.61</v>
      </c>
      <c r="H34" s="18">
        <v>11.64</v>
      </c>
      <c r="I34" s="18">
        <v>26.25</v>
      </c>
      <c r="J34" s="18">
        <v>102.27</v>
      </c>
      <c r="K34" s="18">
        <v>81.48</v>
      </c>
      <c r="L34" s="19">
        <v>183.75</v>
      </c>
    </row>
    <row r="35" spans="1:12" ht="30" customHeight="1" x14ac:dyDescent="0.25">
      <c r="A35" s="14">
        <v>28</v>
      </c>
      <c r="B35" s="15" t="s">
        <v>44</v>
      </c>
      <c r="C35" s="20" t="s">
        <v>18</v>
      </c>
      <c r="D35" s="15" t="s">
        <v>44</v>
      </c>
      <c r="E35" s="16" t="s">
        <v>19</v>
      </c>
      <c r="F35" s="33">
        <v>11</v>
      </c>
      <c r="G35" s="18">
        <v>32.299999999999997</v>
      </c>
      <c r="H35" s="18">
        <v>12.78</v>
      </c>
      <c r="I35" s="18">
        <v>45.08</v>
      </c>
      <c r="J35" s="18">
        <v>355.3</v>
      </c>
      <c r="K35" s="18">
        <v>140.58000000000001</v>
      </c>
      <c r="L35" s="19">
        <v>495.88</v>
      </c>
    </row>
    <row r="36" spans="1:12" ht="30" customHeight="1" x14ac:dyDescent="0.25">
      <c r="A36" s="14">
        <v>29</v>
      </c>
      <c r="B36" s="15" t="s">
        <v>46</v>
      </c>
      <c r="C36" s="20" t="s">
        <v>47</v>
      </c>
      <c r="D36" s="15" t="s">
        <v>23</v>
      </c>
      <c r="E36" s="16" t="s">
        <v>45</v>
      </c>
      <c r="F36" s="33">
        <v>3490</v>
      </c>
      <c r="G36" s="18">
        <v>0.42</v>
      </c>
      <c r="H36" s="18">
        <v>0.3</v>
      </c>
      <c r="I36" s="18">
        <v>0.72</v>
      </c>
      <c r="J36" s="18">
        <v>1465.8</v>
      </c>
      <c r="K36" s="18">
        <v>1047</v>
      </c>
      <c r="L36" s="19">
        <v>2512.8000000000002</v>
      </c>
    </row>
    <row r="37" spans="1:12" ht="30" customHeight="1" x14ac:dyDescent="0.25">
      <c r="A37" s="14">
        <v>30</v>
      </c>
      <c r="B37" s="15" t="s">
        <v>48</v>
      </c>
      <c r="C37" s="20" t="s">
        <v>49</v>
      </c>
      <c r="D37" s="15" t="s">
        <v>23</v>
      </c>
      <c r="E37" s="16" t="s">
        <v>19</v>
      </c>
      <c r="F37" s="33">
        <v>4</v>
      </c>
      <c r="G37" s="18">
        <v>49.26</v>
      </c>
      <c r="H37" s="18">
        <v>20.25</v>
      </c>
      <c r="I37" s="18">
        <v>69.509999999999991</v>
      </c>
      <c r="J37" s="18">
        <v>197.04</v>
      </c>
      <c r="K37" s="18">
        <v>81</v>
      </c>
      <c r="L37" s="19">
        <v>278.04000000000002</v>
      </c>
    </row>
    <row r="38" spans="1:12" ht="30" customHeight="1" x14ac:dyDescent="0.25">
      <c r="A38" s="14">
        <v>31</v>
      </c>
      <c r="B38" s="15" t="s">
        <v>232</v>
      </c>
      <c r="C38" s="20" t="s">
        <v>49</v>
      </c>
      <c r="D38" s="15" t="s">
        <v>23</v>
      </c>
      <c r="E38" s="16" t="s">
        <v>19</v>
      </c>
      <c r="F38" s="33">
        <v>8</v>
      </c>
      <c r="G38" s="18">
        <v>43.23</v>
      </c>
      <c r="H38" s="18">
        <v>20.27</v>
      </c>
      <c r="I38" s="18">
        <v>63.5</v>
      </c>
      <c r="J38" s="18">
        <v>345.84</v>
      </c>
      <c r="K38" s="18">
        <v>162.16</v>
      </c>
      <c r="L38" s="19">
        <v>508</v>
      </c>
    </row>
    <row r="39" spans="1:12" ht="30" customHeight="1" x14ac:dyDescent="0.25">
      <c r="A39" s="14">
        <v>32</v>
      </c>
      <c r="B39" s="15" t="s">
        <v>50</v>
      </c>
      <c r="C39" s="20" t="s">
        <v>51</v>
      </c>
      <c r="D39" s="15"/>
      <c r="E39" s="16" t="s">
        <v>19</v>
      </c>
      <c r="F39" s="33">
        <v>11</v>
      </c>
      <c r="G39" s="18">
        <v>16.62</v>
      </c>
      <c r="H39" s="18">
        <v>7.03</v>
      </c>
      <c r="I39" s="18">
        <v>23.650000000000002</v>
      </c>
      <c r="J39" s="18">
        <v>182.82</v>
      </c>
      <c r="K39" s="18">
        <v>77.33</v>
      </c>
      <c r="L39" s="19">
        <v>260.14999999999998</v>
      </c>
    </row>
    <row r="40" spans="1:12" ht="30" customHeight="1" x14ac:dyDescent="0.25">
      <c r="A40" s="14">
        <v>33</v>
      </c>
      <c r="B40" s="15" t="s">
        <v>52</v>
      </c>
      <c r="C40" s="20" t="s">
        <v>18</v>
      </c>
      <c r="D40" s="15" t="s">
        <v>53</v>
      </c>
      <c r="E40" s="16" t="s">
        <v>45</v>
      </c>
      <c r="F40" s="33">
        <v>1000</v>
      </c>
      <c r="G40" s="18" t="s">
        <v>20</v>
      </c>
      <c r="H40" s="18">
        <v>1.4</v>
      </c>
      <c r="I40" s="18">
        <v>1.4</v>
      </c>
      <c r="J40" s="18">
        <v>0</v>
      </c>
      <c r="K40" s="18">
        <v>1400</v>
      </c>
      <c r="L40" s="19">
        <v>1400</v>
      </c>
    </row>
    <row r="41" spans="1:12" ht="30" customHeight="1" x14ac:dyDescent="0.25">
      <c r="A41" s="14">
        <v>34</v>
      </c>
      <c r="B41" s="15" t="s">
        <v>54</v>
      </c>
      <c r="C41" s="20" t="s">
        <v>18</v>
      </c>
      <c r="D41" s="15" t="s">
        <v>54</v>
      </c>
      <c r="E41" s="16" t="s">
        <v>45</v>
      </c>
      <c r="F41" s="33">
        <v>231.29</v>
      </c>
      <c r="G41" s="18" t="s">
        <v>20</v>
      </c>
      <c r="H41" s="18">
        <v>1.06</v>
      </c>
      <c r="I41" s="18">
        <v>1.06</v>
      </c>
      <c r="J41" s="18">
        <v>0</v>
      </c>
      <c r="K41" s="18">
        <v>245.17</v>
      </c>
      <c r="L41" s="19">
        <v>245.17</v>
      </c>
    </row>
    <row r="42" spans="1:12" ht="30" customHeight="1" x14ac:dyDescent="0.25">
      <c r="A42" s="14">
        <v>35</v>
      </c>
      <c r="B42" s="15" t="s">
        <v>55</v>
      </c>
      <c r="C42" s="20" t="s">
        <v>18</v>
      </c>
      <c r="D42" s="15" t="s">
        <v>23</v>
      </c>
      <c r="E42" s="16" t="s">
        <v>19</v>
      </c>
      <c r="F42" s="33">
        <v>10</v>
      </c>
      <c r="G42" s="18" t="s">
        <v>20</v>
      </c>
      <c r="H42" s="18">
        <v>5.0999999999999996</v>
      </c>
      <c r="I42" s="18">
        <v>5.0999999999999996</v>
      </c>
      <c r="J42" s="18">
        <v>0</v>
      </c>
      <c r="K42" s="18">
        <v>51</v>
      </c>
      <c r="L42" s="19">
        <v>51</v>
      </c>
    </row>
    <row r="43" spans="1:12" ht="30" customHeight="1" x14ac:dyDescent="0.25">
      <c r="A43" s="14">
        <v>36</v>
      </c>
      <c r="B43" s="15" t="s">
        <v>56</v>
      </c>
      <c r="C43" s="20" t="s">
        <v>57</v>
      </c>
      <c r="D43" s="15" t="s">
        <v>23</v>
      </c>
      <c r="E43" s="16" t="s">
        <v>19</v>
      </c>
      <c r="F43" s="33">
        <v>11</v>
      </c>
      <c r="G43" s="18">
        <v>128.38999999999999</v>
      </c>
      <c r="H43" s="18">
        <v>10.56</v>
      </c>
      <c r="I43" s="18">
        <v>138.94999999999999</v>
      </c>
      <c r="J43" s="18">
        <v>1412.29</v>
      </c>
      <c r="K43" s="18">
        <v>116.16</v>
      </c>
      <c r="L43" s="19">
        <v>1528.45</v>
      </c>
    </row>
    <row r="44" spans="1:12" ht="30" customHeight="1" x14ac:dyDescent="0.25">
      <c r="A44" s="14">
        <v>37</v>
      </c>
      <c r="B44" s="15" t="s">
        <v>58</v>
      </c>
      <c r="C44" s="20" t="s">
        <v>18</v>
      </c>
      <c r="D44" s="15" t="s">
        <v>58</v>
      </c>
      <c r="E44" s="16" t="s">
        <v>19</v>
      </c>
      <c r="F44" s="33">
        <v>1</v>
      </c>
      <c r="G44" s="18">
        <v>5.89</v>
      </c>
      <c r="H44" s="18">
        <v>19.09</v>
      </c>
      <c r="I44" s="18">
        <v>24.98</v>
      </c>
      <c r="J44" s="18">
        <v>5.89</v>
      </c>
      <c r="K44" s="18">
        <v>19.09</v>
      </c>
      <c r="L44" s="19">
        <v>24.98</v>
      </c>
    </row>
    <row r="45" spans="1:12" ht="30" customHeight="1" x14ac:dyDescent="0.25">
      <c r="A45" s="14">
        <v>38</v>
      </c>
      <c r="B45" s="15" t="s">
        <v>59</v>
      </c>
      <c r="C45" s="20" t="s">
        <v>18</v>
      </c>
      <c r="D45" s="15" t="s">
        <v>59</v>
      </c>
      <c r="E45" s="16" t="s">
        <v>19</v>
      </c>
      <c r="F45" s="33">
        <v>10</v>
      </c>
      <c r="G45" s="18" t="s">
        <v>20</v>
      </c>
      <c r="H45" s="18">
        <v>9</v>
      </c>
      <c r="I45" s="18">
        <v>9</v>
      </c>
      <c r="J45" s="18">
        <v>0</v>
      </c>
      <c r="K45" s="18">
        <v>90</v>
      </c>
      <c r="L45" s="19">
        <v>90</v>
      </c>
    </row>
    <row r="46" spans="1:12" ht="30" customHeight="1" x14ac:dyDescent="0.25">
      <c r="A46" s="14">
        <v>39</v>
      </c>
      <c r="B46" s="15" t="s">
        <v>60</v>
      </c>
      <c r="C46" s="20" t="s">
        <v>18</v>
      </c>
      <c r="D46" s="15" t="s">
        <v>60</v>
      </c>
      <c r="E46" s="16" t="s">
        <v>19</v>
      </c>
      <c r="F46" s="33">
        <v>5</v>
      </c>
      <c r="G46" s="18">
        <v>25.35</v>
      </c>
      <c r="H46" s="18">
        <v>15.45</v>
      </c>
      <c r="I46" s="18">
        <v>40.799999999999997</v>
      </c>
      <c r="J46" s="18">
        <v>126.75</v>
      </c>
      <c r="K46" s="18">
        <v>77.25</v>
      </c>
      <c r="L46" s="19">
        <v>204</v>
      </c>
    </row>
    <row r="47" spans="1:12" ht="30" customHeight="1" x14ac:dyDescent="0.25">
      <c r="A47" s="14">
        <v>40</v>
      </c>
      <c r="B47" s="15" t="s">
        <v>61</v>
      </c>
      <c r="C47" s="20" t="s">
        <v>62</v>
      </c>
      <c r="D47" s="15"/>
      <c r="E47" s="16" t="s">
        <v>45</v>
      </c>
      <c r="F47" s="33">
        <v>462</v>
      </c>
      <c r="G47" s="18">
        <v>0.85</v>
      </c>
      <c r="H47" s="18">
        <v>2.06</v>
      </c>
      <c r="I47" s="18">
        <v>2.91</v>
      </c>
      <c r="J47" s="18">
        <v>392.7</v>
      </c>
      <c r="K47" s="18">
        <v>951.72</v>
      </c>
      <c r="L47" s="19">
        <v>1344.42</v>
      </c>
    </row>
    <row r="48" spans="1:12" ht="30" customHeight="1" x14ac:dyDescent="0.25">
      <c r="A48" s="14">
        <v>41</v>
      </c>
      <c r="B48" s="15" t="s">
        <v>63</v>
      </c>
      <c r="C48" s="20" t="s">
        <v>64</v>
      </c>
      <c r="D48" s="15" t="s">
        <v>23</v>
      </c>
      <c r="E48" s="16" t="s">
        <v>19</v>
      </c>
      <c r="F48" s="33">
        <v>5</v>
      </c>
      <c r="G48" s="18">
        <v>136.61000000000001</v>
      </c>
      <c r="H48" s="18">
        <v>15.54</v>
      </c>
      <c r="I48" s="18">
        <v>152.15</v>
      </c>
      <c r="J48" s="18">
        <v>683.05</v>
      </c>
      <c r="K48" s="18">
        <v>77.7</v>
      </c>
      <c r="L48" s="19">
        <v>760.75</v>
      </c>
    </row>
    <row r="49" spans="1:12" ht="30" customHeight="1" x14ac:dyDescent="0.25">
      <c r="A49" s="14">
        <v>42</v>
      </c>
      <c r="B49" s="15" t="s">
        <v>66</v>
      </c>
      <c r="C49" s="20" t="s">
        <v>18</v>
      </c>
      <c r="D49" s="15" t="s">
        <v>66</v>
      </c>
      <c r="E49" s="16" t="s">
        <v>19</v>
      </c>
      <c r="F49" s="33">
        <v>1</v>
      </c>
      <c r="G49" s="18" t="s">
        <v>20</v>
      </c>
      <c r="H49" s="18">
        <v>59.18</v>
      </c>
      <c r="I49" s="18">
        <v>59.18</v>
      </c>
      <c r="J49" s="18">
        <v>0</v>
      </c>
      <c r="K49" s="18">
        <v>59.18</v>
      </c>
      <c r="L49" s="19">
        <v>59.18</v>
      </c>
    </row>
    <row r="50" spans="1:12" ht="30" customHeight="1" x14ac:dyDescent="0.25">
      <c r="A50" s="14">
        <v>43</v>
      </c>
      <c r="B50" s="15" t="s">
        <v>260</v>
      </c>
      <c r="C50" s="20" t="s">
        <v>18</v>
      </c>
      <c r="D50" s="15" t="s">
        <v>267</v>
      </c>
      <c r="E50" s="16" t="s">
        <v>19</v>
      </c>
      <c r="F50" s="33">
        <v>1</v>
      </c>
      <c r="G50" s="18" t="s">
        <v>20</v>
      </c>
      <c r="H50" s="18">
        <v>18.09</v>
      </c>
      <c r="I50" s="18">
        <v>18.09</v>
      </c>
      <c r="J50" s="18">
        <v>0</v>
      </c>
      <c r="K50" s="18">
        <v>18.09</v>
      </c>
      <c r="L50" s="19">
        <v>18.09</v>
      </c>
    </row>
    <row r="51" spans="1:12" ht="30" customHeight="1" x14ac:dyDescent="0.25">
      <c r="A51" s="14">
        <v>44</v>
      </c>
      <c r="B51" s="15" t="s">
        <v>261</v>
      </c>
      <c r="C51" s="20" t="s">
        <v>18</v>
      </c>
      <c r="D51" s="15" t="s">
        <v>261</v>
      </c>
      <c r="E51" s="16" t="s">
        <v>19</v>
      </c>
      <c r="F51" s="33">
        <v>1</v>
      </c>
      <c r="G51" s="18" t="s">
        <v>20</v>
      </c>
      <c r="H51" s="18">
        <v>16.149999999999999</v>
      </c>
      <c r="I51" s="18">
        <v>16.149999999999999</v>
      </c>
      <c r="J51" s="18">
        <v>0</v>
      </c>
      <c r="K51" s="18">
        <v>16.149999999999999</v>
      </c>
      <c r="L51" s="19">
        <v>16.149999999999999</v>
      </c>
    </row>
    <row r="52" spans="1:12" ht="30" customHeight="1" x14ac:dyDescent="0.25">
      <c r="A52" s="14">
        <v>45</v>
      </c>
      <c r="B52" s="15" t="s">
        <v>222</v>
      </c>
      <c r="C52" s="20" t="s">
        <v>18</v>
      </c>
      <c r="D52" s="15" t="s">
        <v>222</v>
      </c>
      <c r="E52" s="16" t="s">
        <v>19</v>
      </c>
      <c r="F52" s="33">
        <v>2</v>
      </c>
      <c r="G52" s="18" t="s">
        <v>65</v>
      </c>
      <c r="H52" s="18">
        <v>11.17</v>
      </c>
      <c r="I52" s="18">
        <v>11.17</v>
      </c>
      <c r="J52" s="18">
        <v>0</v>
      </c>
      <c r="K52" s="18">
        <v>22.34</v>
      </c>
      <c r="L52" s="19">
        <v>22.34</v>
      </c>
    </row>
    <row r="53" spans="1:12" ht="30" customHeight="1" x14ac:dyDescent="0.25">
      <c r="A53" s="14">
        <v>46</v>
      </c>
      <c r="B53" s="15" t="s">
        <v>223</v>
      </c>
      <c r="C53" s="20" t="s">
        <v>18</v>
      </c>
      <c r="D53" s="15" t="s">
        <v>223</v>
      </c>
      <c r="E53" s="16" t="s">
        <v>19</v>
      </c>
      <c r="F53" s="33">
        <v>2</v>
      </c>
      <c r="G53" s="18" t="s">
        <v>20</v>
      </c>
      <c r="H53" s="18">
        <v>11.17</v>
      </c>
      <c r="I53" s="18">
        <v>11.17</v>
      </c>
      <c r="J53" s="18">
        <v>0</v>
      </c>
      <c r="K53" s="18">
        <v>22.34</v>
      </c>
      <c r="L53" s="19">
        <v>22.34</v>
      </c>
    </row>
    <row r="54" spans="1:12" ht="30" customHeight="1" x14ac:dyDescent="0.25">
      <c r="A54" s="14">
        <v>47</v>
      </c>
      <c r="B54" s="15" t="s">
        <v>233</v>
      </c>
      <c r="C54" s="20" t="s">
        <v>18</v>
      </c>
      <c r="D54" s="15" t="s">
        <v>233</v>
      </c>
      <c r="E54" s="16" t="s">
        <v>19</v>
      </c>
      <c r="F54" s="33">
        <v>14</v>
      </c>
      <c r="G54" s="18">
        <v>19.439999999999998</v>
      </c>
      <c r="H54" s="18">
        <v>4.1600000000000037</v>
      </c>
      <c r="I54" s="18">
        <v>23.6</v>
      </c>
      <c r="J54" s="18">
        <v>272.16000000000003</v>
      </c>
      <c r="K54" s="18">
        <v>58.24</v>
      </c>
      <c r="L54" s="19">
        <v>330.4</v>
      </c>
    </row>
    <row r="55" spans="1:12" ht="30" customHeight="1" x14ac:dyDescent="0.25">
      <c r="A55" s="14">
        <v>48</v>
      </c>
      <c r="B55" s="15" t="s">
        <v>234</v>
      </c>
      <c r="C55" s="20" t="s">
        <v>18</v>
      </c>
      <c r="D55" s="15" t="s">
        <v>234</v>
      </c>
      <c r="E55" s="16" t="s">
        <v>19</v>
      </c>
      <c r="F55" s="33">
        <v>7</v>
      </c>
      <c r="G55" s="18">
        <v>18</v>
      </c>
      <c r="H55" s="18">
        <v>3.25</v>
      </c>
      <c r="I55" s="18">
        <v>21.25</v>
      </c>
      <c r="J55" s="18">
        <v>126</v>
      </c>
      <c r="K55" s="18">
        <v>22.75</v>
      </c>
      <c r="L55" s="19">
        <v>148.75</v>
      </c>
    </row>
    <row r="56" spans="1:12" ht="30" customHeight="1" x14ac:dyDescent="0.25">
      <c r="A56" s="14">
        <v>49</v>
      </c>
      <c r="B56" s="15" t="s">
        <v>262</v>
      </c>
      <c r="C56" s="20" t="s">
        <v>35</v>
      </c>
      <c r="D56" s="15" t="s">
        <v>262</v>
      </c>
      <c r="E56" s="16" t="s">
        <v>19</v>
      </c>
      <c r="F56" s="33">
        <v>4</v>
      </c>
      <c r="G56" s="18">
        <v>119.34</v>
      </c>
      <c r="H56" s="18">
        <v>18.52</v>
      </c>
      <c r="I56" s="18">
        <v>137.86000000000001</v>
      </c>
      <c r="J56" s="18">
        <v>477.36</v>
      </c>
      <c r="K56" s="18">
        <v>74.08</v>
      </c>
      <c r="L56" s="19">
        <v>551.44000000000005</v>
      </c>
    </row>
    <row r="57" spans="1:12" s="23" customFormat="1" ht="28.5" customHeight="1" x14ac:dyDescent="0.25">
      <c r="A57" s="124" t="s">
        <v>13</v>
      </c>
      <c r="B57" s="125"/>
      <c r="C57" s="125"/>
      <c r="D57" s="125"/>
      <c r="E57" s="125"/>
      <c r="F57" s="125"/>
      <c r="G57" s="125"/>
      <c r="H57" s="125"/>
      <c r="I57" s="126"/>
      <c r="J57" s="21">
        <f>TRUNC(ROUND(SUM(J8:J56),2),2)</f>
        <v>15833.87</v>
      </c>
      <c r="K57" s="21">
        <f>TRUNC(ROUND(SUM(K8:K56),2),2)</f>
        <v>11467.87</v>
      </c>
      <c r="L57" s="22">
        <f>TRUNC(ROUND(SUM(L8:L56),2),2)</f>
        <v>27301.74</v>
      </c>
    </row>
  </sheetData>
  <autoFilter ref="A7:L57"/>
  <mergeCells count="11">
    <mergeCell ref="A57:I57"/>
    <mergeCell ref="D2:E2"/>
    <mergeCell ref="A5:A7"/>
    <mergeCell ref="B5:B7"/>
    <mergeCell ref="C5:C7"/>
    <mergeCell ref="D5:D7"/>
    <mergeCell ref="E5:E7"/>
    <mergeCell ref="F5:F7"/>
    <mergeCell ref="G5:L5"/>
    <mergeCell ref="G6:I6"/>
    <mergeCell ref="J6:L6"/>
  </mergeCells>
  <dataValidations disablePrompts="1" count="1">
    <dataValidation operator="greaterThanOrEqual" allowBlank="1" showInputMessage="1" showErrorMessage="1" errorTitle="Valor no válido." error="El usuario sólo puede registrar un valor positivo mayor o igual a 0." sqref="K2 I2 I1:K1"/>
  </dataValidations>
  <pageMargins left="0.7" right="0.7" top="0.75" bottom="0.75" header="0.3" footer="0.3"/>
  <pageSetup scale="2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2.35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2.35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2.35</v>
      </c>
      <c r="F14" s="64"/>
      <c r="G14" s="121">
        <f t="shared" si="1"/>
        <v>47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2.35</v>
      </c>
      <c r="F15" s="64"/>
      <c r="G15" s="121">
        <f t="shared" si="1"/>
        <v>2.35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2.35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2.35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2.35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2.35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2.35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2.35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2.35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2.35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2.35</v>
      </c>
      <c r="F24" s="64"/>
      <c r="G24" s="121">
        <f t="shared" si="1"/>
        <v>0.59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2.35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2.35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49.94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2.35</v>
      </c>
      <c r="F33" s="64"/>
      <c r="G33" s="64">
        <f t="shared" ref="G33:G38" si="4">IFERROR(TRUNC(ROUND(D33*E33,2),2),0)</f>
        <v>9.42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2.35</v>
      </c>
      <c r="F34" s="64"/>
      <c r="G34" s="64">
        <f t="shared" si="4"/>
        <v>17.010000000000002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2.35</v>
      </c>
      <c r="F35" s="64"/>
      <c r="G35" s="64">
        <f t="shared" si="4"/>
        <v>17.010000000000002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2.35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2.35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43.44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158</v>
      </c>
      <c r="B44" s="89"/>
      <c r="C44" s="90" t="s">
        <v>19</v>
      </c>
      <c r="D44" s="91">
        <v>1</v>
      </c>
      <c r="E44" s="92">
        <v>154.84</v>
      </c>
      <c r="F44" s="93"/>
      <c r="G44" s="71">
        <f t="shared" ref="G44:G63" si="5">IFERROR(TRUNC(ROUND(D44*E44,2),2),0)</f>
        <v>154.84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154.84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9</v>
      </c>
      <c r="F69" s="64"/>
      <c r="G69" s="71">
        <f>IFERROR(TRUNC(ROUND(D69*E69,2),2),0)</f>
        <v>9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9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257.22000000000003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19.29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19.29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295.8</v>
      </c>
      <c r="U75" t="s">
        <v>153</v>
      </c>
      <c r="V75">
        <f>+TRUNC(ROUND(G29+G40+G71+G73+G74,2),2)</f>
        <v>140.96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154.84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229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4.18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4.18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4.18</v>
      </c>
      <c r="F14" s="64"/>
      <c r="G14" s="121">
        <f t="shared" si="1"/>
        <v>83.6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4.18</v>
      </c>
      <c r="F15" s="64"/>
      <c r="G15" s="121">
        <f t="shared" si="1"/>
        <v>4.18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4.18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4.18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4.18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4.18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4.18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4.18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4.18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4.18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4.18</v>
      </c>
      <c r="F24" s="64"/>
      <c r="G24" s="121">
        <f t="shared" si="1"/>
        <v>1.05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4.18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4.18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88.83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4.18</v>
      </c>
      <c r="F33" s="64"/>
      <c r="G33" s="64">
        <f t="shared" ref="G33:G38" si="4">IFERROR(TRUNC(ROUND(D33*E33,2),2),0)</f>
        <v>16.760000000000002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4.18</v>
      </c>
      <c r="F34" s="64"/>
      <c r="G34" s="64">
        <f t="shared" si="4"/>
        <v>30.26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4.18</v>
      </c>
      <c r="F35" s="64"/>
      <c r="G35" s="64">
        <f t="shared" si="4"/>
        <v>30.26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4.18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4.18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77.28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158</v>
      </c>
      <c r="B44" s="89"/>
      <c r="C44" s="90" t="s">
        <v>19</v>
      </c>
      <c r="D44" s="91">
        <v>1</v>
      </c>
      <c r="E44" s="92">
        <v>154.84</v>
      </c>
      <c r="F44" s="93"/>
      <c r="G44" s="71">
        <f t="shared" ref="G44:G63" si="5">IFERROR(TRUNC(ROUND(D44*E44,2),2),0)</f>
        <v>154.84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154.84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9</v>
      </c>
      <c r="F69" s="64"/>
      <c r="G69" s="71">
        <f>IFERROR(TRUNC(ROUND(D69*E69,2),2),0)</f>
        <v>9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9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329.95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24.75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24.75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379.45</v>
      </c>
      <c r="U75" t="s">
        <v>153</v>
      </c>
      <c r="V75">
        <f>+TRUNC(ROUND(G29+G40+G71+G73+G74,2),2)</f>
        <v>224.61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154.84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3.57</v>
      </c>
      <c r="F12" s="64"/>
      <c r="G12" s="121">
        <f t="shared" ref="G12:G26" si="1">IFERROR(TRUNC(ROUND(D12*E12,2),2),0)</f>
        <v>15.17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3.57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3.57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3.57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3.57</v>
      </c>
      <c r="F16" s="64"/>
      <c r="G16" s="121">
        <f t="shared" si="1"/>
        <v>1.79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3.57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3.57</v>
      </c>
      <c r="F18" s="64"/>
      <c r="G18" s="121">
        <f t="shared" si="1"/>
        <v>0.54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3.57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3.57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3.57</v>
      </c>
      <c r="F21" s="64"/>
      <c r="G21" s="121">
        <f t="shared" si="1"/>
        <v>0.71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3.57</v>
      </c>
      <c r="F22" s="64"/>
      <c r="G22" s="121">
        <f t="shared" si="1"/>
        <v>0.61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3.57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3.57</v>
      </c>
      <c r="F24" s="64"/>
      <c r="G24" s="121">
        <f t="shared" si="1"/>
        <v>0.54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3.57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3.57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19.54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3.57</v>
      </c>
      <c r="F33" s="64"/>
      <c r="G33" s="64">
        <f t="shared" ref="G33:G38" si="4">IFERROR(TRUNC(ROUND(D33*E33,2),2),0)</f>
        <v>14.32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3.57</v>
      </c>
      <c r="F34" s="64"/>
      <c r="G34" s="64">
        <f t="shared" si="4"/>
        <v>12.92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3.57</v>
      </c>
      <c r="F35" s="64"/>
      <c r="G35" s="64">
        <f t="shared" si="4"/>
        <v>12.92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3.57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3.57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40.159999999999997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4</v>
      </c>
      <c r="E45" s="97">
        <v>3.18</v>
      </c>
      <c r="F45" s="66"/>
      <c r="G45" s="71">
        <f t="shared" si="5"/>
        <v>12.72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25</v>
      </c>
      <c r="E48" s="100">
        <v>0.8</v>
      </c>
      <c r="F48" s="64"/>
      <c r="G48" s="71">
        <f t="shared" si="5"/>
        <v>20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2</v>
      </c>
      <c r="E49" s="100">
        <v>0.42</v>
      </c>
      <c r="F49" s="64"/>
      <c r="G49" s="71">
        <f t="shared" si="5"/>
        <v>0.84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47.54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15</v>
      </c>
      <c r="F69" s="64"/>
      <c r="G69" s="71">
        <f>IFERROR(TRUNC(ROUND(D69*E69,2),2),0)</f>
        <v>15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122.24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9.17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9.17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140.58000000000001</v>
      </c>
      <c r="U75" t="s">
        <v>153</v>
      </c>
      <c r="V75">
        <f>+TRUNC(ROUND(G29+G40+G71+G73+G74,2),2)</f>
        <v>93.04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47.54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8.15</v>
      </c>
      <c r="F12" s="64"/>
      <c r="G12" s="121">
        <f t="shared" ref="G12:G26" si="1">IFERROR(TRUNC(ROUND(D12*E12,2),2),0)</f>
        <v>34.64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8.15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8.15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8.15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8.15</v>
      </c>
      <c r="F16" s="64"/>
      <c r="G16" s="121">
        <f t="shared" si="1"/>
        <v>4.08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8.15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8.15</v>
      </c>
      <c r="F18" s="64"/>
      <c r="G18" s="121">
        <f t="shared" si="1"/>
        <v>1.22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8.15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8.15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8.15</v>
      </c>
      <c r="F21" s="64"/>
      <c r="G21" s="121">
        <f t="shared" si="1"/>
        <v>1.63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8.15</v>
      </c>
      <c r="F22" s="64"/>
      <c r="G22" s="121">
        <f t="shared" si="1"/>
        <v>1.39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8.15</v>
      </c>
      <c r="F23" s="64"/>
      <c r="G23" s="121">
        <f t="shared" si="1"/>
        <v>0.41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8.15</v>
      </c>
      <c r="F24" s="64"/>
      <c r="G24" s="121">
        <f t="shared" si="1"/>
        <v>1.22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8.15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8.15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44.59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8.15</v>
      </c>
      <c r="F33" s="64"/>
      <c r="G33" s="64">
        <f t="shared" ref="G33:G38" si="4">IFERROR(TRUNC(ROUND(D33*E33,2),2),0)</f>
        <v>32.68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8.15</v>
      </c>
      <c r="F34" s="64"/>
      <c r="G34" s="64">
        <f t="shared" si="4"/>
        <v>29.5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8.15</v>
      </c>
      <c r="F35" s="64"/>
      <c r="G35" s="64">
        <f t="shared" si="4"/>
        <v>29.5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8.15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8.15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91.68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4</v>
      </c>
      <c r="E45" s="97">
        <v>3.18</v>
      </c>
      <c r="F45" s="66"/>
      <c r="G45" s="71">
        <f t="shared" si="5"/>
        <v>12.72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25</v>
      </c>
      <c r="E48" s="100">
        <v>0.8</v>
      </c>
      <c r="F48" s="64"/>
      <c r="G48" s="71">
        <f t="shared" si="5"/>
        <v>20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2</v>
      </c>
      <c r="E49" s="100">
        <v>0.42</v>
      </c>
      <c r="F49" s="64"/>
      <c r="G49" s="71">
        <f t="shared" si="5"/>
        <v>0.84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47.54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15</v>
      </c>
      <c r="F69" s="64"/>
      <c r="G69" s="71">
        <f>IFERROR(TRUNC(ROUND(D69*E69,2),2),0)</f>
        <v>15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198.81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14.91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14.91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228.63</v>
      </c>
      <c r="U75" t="s">
        <v>153</v>
      </c>
      <c r="V75">
        <f>+TRUNC(ROUND(G29+G40+G71+G73+G74,2),2)</f>
        <v>181.09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47.54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3.69</v>
      </c>
      <c r="F12" s="64"/>
      <c r="G12" s="121">
        <f t="shared" ref="G12:G26" si="1">IFERROR(TRUNC(ROUND(D12*E12,2),2),0)</f>
        <v>15.68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3.69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3.69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3.69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3.69</v>
      </c>
      <c r="F16" s="64"/>
      <c r="G16" s="121">
        <f t="shared" si="1"/>
        <v>1.85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3.69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3.69</v>
      </c>
      <c r="F18" s="64"/>
      <c r="G18" s="121">
        <f t="shared" si="1"/>
        <v>0.55000000000000004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3.69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3.69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3.69</v>
      </c>
      <c r="F21" s="64"/>
      <c r="G21" s="121">
        <f t="shared" si="1"/>
        <v>0.74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3.69</v>
      </c>
      <c r="F22" s="64"/>
      <c r="G22" s="121">
        <f t="shared" si="1"/>
        <v>0.63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3.69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3.69</v>
      </c>
      <c r="F24" s="64"/>
      <c r="G24" s="121">
        <f t="shared" si="1"/>
        <v>0.55000000000000004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3.69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3.69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20.18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3.69</v>
      </c>
      <c r="F33" s="64"/>
      <c r="G33" s="64">
        <f t="shared" ref="G33:G38" si="4">IFERROR(TRUNC(ROUND(D33*E33,2),2),0)</f>
        <v>14.8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3.69</v>
      </c>
      <c r="F34" s="64"/>
      <c r="G34" s="64">
        <f t="shared" si="4"/>
        <v>13.36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3.69</v>
      </c>
      <c r="F35" s="64"/>
      <c r="G35" s="64">
        <f t="shared" si="4"/>
        <v>13.36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3.69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3.69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41.52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3</v>
      </c>
      <c r="E45" s="97">
        <v>3.18</v>
      </c>
      <c r="F45" s="66"/>
      <c r="G45" s="71">
        <f t="shared" si="5"/>
        <v>9.5399999999999991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14</v>
      </c>
      <c r="E48" s="100">
        <v>0.8</v>
      </c>
      <c r="F48" s="64"/>
      <c r="G48" s="71">
        <f t="shared" si="5"/>
        <v>11.2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1</v>
      </c>
      <c r="E49" s="100">
        <v>0.42</v>
      </c>
      <c r="F49" s="64"/>
      <c r="G49" s="71">
        <f t="shared" si="5"/>
        <v>0.42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35.14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12</v>
      </c>
      <c r="F69" s="64"/>
      <c r="G69" s="71">
        <f>IFERROR(TRUNC(ROUND(D69*E69,2),2),0)</f>
        <v>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108.84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8.16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8.16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125.16</v>
      </c>
      <c r="U75" t="s">
        <v>153</v>
      </c>
      <c r="V75">
        <f>+TRUNC(ROUND(G29+G40+G71+G73+G74,2),2)</f>
        <v>90.02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35.14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8.27</v>
      </c>
      <c r="F12" s="64"/>
      <c r="G12" s="121">
        <f t="shared" ref="G12:G26" si="1">IFERROR(TRUNC(ROUND(D12*E12,2),2),0)</f>
        <v>35.15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8.27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8.27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8.27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8.27</v>
      </c>
      <c r="F16" s="64"/>
      <c r="G16" s="121">
        <f t="shared" si="1"/>
        <v>4.1399999999999997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8.27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8.27</v>
      </c>
      <c r="F18" s="64"/>
      <c r="G18" s="121">
        <f t="shared" si="1"/>
        <v>1.24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8.27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8.27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8.27</v>
      </c>
      <c r="F21" s="64"/>
      <c r="G21" s="121">
        <f t="shared" si="1"/>
        <v>1.65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8.27</v>
      </c>
      <c r="F22" s="64"/>
      <c r="G22" s="121">
        <f t="shared" si="1"/>
        <v>1.41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8.27</v>
      </c>
      <c r="F23" s="64"/>
      <c r="G23" s="121">
        <f t="shared" si="1"/>
        <v>0.41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8.27</v>
      </c>
      <c r="F24" s="64"/>
      <c r="G24" s="121">
        <f t="shared" si="1"/>
        <v>1.24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8.27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8.27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45.24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8.27</v>
      </c>
      <c r="F33" s="64"/>
      <c r="G33" s="64">
        <f t="shared" ref="G33:G38" si="4">IFERROR(TRUNC(ROUND(D33*E33,2),2),0)</f>
        <v>33.159999999999997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8.27</v>
      </c>
      <c r="F34" s="64"/>
      <c r="G34" s="64">
        <f t="shared" si="4"/>
        <v>29.94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8.27</v>
      </c>
      <c r="F35" s="64"/>
      <c r="G35" s="64">
        <f t="shared" si="4"/>
        <v>29.94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8.27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8.27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93.04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3</v>
      </c>
      <c r="E45" s="97">
        <v>3.18</v>
      </c>
      <c r="F45" s="66"/>
      <c r="G45" s="71">
        <f t="shared" si="5"/>
        <v>9.5399999999999991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x14ac:dyDescent="0.25">
      <c r="A47" s="95" t="s">
        <v>163</v>
      </c>
      <c r="B47" s="96"/>
      <c r="C47" s="90" t="s">
        <v>19</v>
      </c>
      <c r="D47" s="91">
        <v>1</v>
      </c>
      <c r="E47" s="100">
        <v>1.03</v>
      </c>
      <c r="F47" s="64"/>
      <c r="G47" s="71">
        <f t="shared" si="5"/>
        <v>1.03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164</v>
      </c>
      <c r="B48" s="96"/>
      <c r="C48" s="90" t="s">
        <v>45</v>
      </c>
      <c r="D48" s="91">
        <v>14</v>
      </c>
      <c r="E48" s="100">
        <v>0.8</v>
      </c>
      <c r="F48" s="64"/>
      <c r="G48" s="71">
        <f t="shared" si="5"/>
        <v>11.2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165</v>
      </c>
      <c r="B49" s="96"/>
      <c r="C49" s="90" t="s">
        <v>160</v>
      </c>
      <c r="D49" s="91">
        <v>1</v>
      </c>
      <c r="E49" s="100">
        <v>0.42</v>
      </c>
      <c r="F49" s="64"/>
      <c r="G49" s="71">
        <f t="shared" si="5"/>
        <v>0.42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35.14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12</v>
      </c>
      <c r="F69" s="64"/>
      <c r="G69" s="71">
        <f>IFERROR(TRUNC(ROUND(D69*E69,2),2),0)</f>
        <v>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185.42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13.91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13.91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213.24</v>
      </c>
      <c r="U75" t="s">
        <v>153</v>
      </c>
      <c r="V75">
        <f>+TRUNC(ROUND(G29+G40+G71+G73+G74,2),2)</f>
        <v>178.1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35.14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3.9</v>
      </c>
      <c r="F12" s="64"/>
      <c r="G12" s="121">
        <f t="shared" ref="G12:G26" si="1">IFERROR(TRUNC(ROUND(D12*E12,2),2),0)</f>
        <v>16.579999999999998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3.9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3.9</v>
      </c>
      <c r="F16" s="64"/>
      <c r="G16" s="121">
        <f t="shared" si="1"/>
        <v>1.95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3.9</v>
      </c>
      <c r="F18" s="64"/>
      <c r="G18" s="121">
        <f t="shared" si="1"/>
        <v>0.59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3.9</v>
      </c>
      <c r="F21" s="64"/>
      <c r="G21" s="121">
        <f t="shared" si="1"/>
        <v>0.78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3.9</v>
      </c>
      <c r="F22" s="64"/>
      <c r="G22" s="121">
        <f t="shared" si="1"/>
        <v>0.66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3.9</v>
      </c>
      <c r="F23" s="64"/>
      <c r="G23" s="121">
        <f t="shared" si="1"/>
        <v>0.2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3.9</v>
      </c>
      <c r="F24" s="64"/>
      <c r="G24" s="121">
        <f t="shared" si="1"/>
        <v>0.59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21.35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3.9</v>
      </c>
      <c r="F33" s="64"/>
      <c r="G33" s="64">
        <f t="shared" ref="G33:G38" si="4">IFERROR(TRUNC(ROUND(D33*E33,2),2),0)</f>
        <v>15.64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3.9</v>
      </c>
      <c r="F34" s="64"/>
      <c r="G34" s="64">
        <f t="shared" si="4"/>
        <v>14.12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3.9</v>
      </c>
      <c r="F35" s="64"/>
      <c r="G35" s="64">
        <f t="shared" si="4"/>
        <v>14.12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43.88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1</v>
      </c>
      <c r="E45" s="97">
        <v>3.18</v>
      </c>
      <c r="F45" s="66"/>
      <c r="G45" s="71">
        <f t="shared" si="5"/>
        <v>3.18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4.58</v>
      </c>
      <c r="F46" s="64"/>
      <c r="G46" s="71">
        <f t="shared" si="5"/>
        <v>4.58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164</v>
      </c>
      <c r="B47" s="96"/>
      <c r="C47" s="90" t="s">
        <v>45</v>
      </c>
      <c r="D47" s="91">
        <v>11</v>
      </c>
      <c r="E47" s="100">
        <v>0.8</v>
      </c>
      <c r="F47" s="64"/>
      <c r="G47" s="71">
        <f t="shared" si="5"/>
        <v>8.8000000000000007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165</v>
      </c>
      <c r="B48" s="96"/>
      <c r="C48" s="90" t="s">
        <v>160</v>
      </c>
      <c r="D48" s="91">
        <v>1</v>
      </c>
      <c r="E48" s="100">
        <v>0.42</v>
      </c>
      <c r="F48" s="64"/>
      <c r="G48" s="71">
        <f t="shared" si="5"/>
        <v>0.42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25.35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100.58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7.54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7.54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115.66</v>
      </c>
      <c r="U75" t="s">
        <v>153</v>
      </c>
      <c r="V75">
        <f>+TRUNC(ROUND(G29+G40+G71+G73+G74,2),2)</f>
        <v>90.31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25.35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8.48</v>
      </c>
      <c r="F12" s="64"/>
      <c r="G12" s="121">
        <f t="shared" ref="G12:G26" si="1">IFERROR(TRUNC(ROUND(D12*E12,2),2),0)</f>
        <v>36.04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8.48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8.48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8.48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8.48</v>
      </c>
      <c r="F16" s="64"/>
      <c r="G16" s="121">
        <f t="shared" si="1"/>
        <v>4.24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8.48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8.48</v>
      </c>
      <c r="F18" s="64"/>
      <c r="G18" s="121">
        <f t="shared" si="1"/>
        <v>1.27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8.48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8.48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1</v>
      </c>
      <c r="C21" s="61">
        <v>0.2</v>
      </c>
      <c r="D21" s="62">
        <f t="shared" si="0"/>
        <v>0.2</v>
      </c>
      <c r="E21" s="63">
        <v>8.48</v>
      </c>
      <c r="F21" s="64"/>
      <c r="G21" s="121">
        <f t="shared" si="1"/>
        <v>1.7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8.48</v>
      </c>
      <c r="F22" s="64"/>
      <c r="G22" s="121">
        <f t="shared" si="1"/>
        <v>1.44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8.48</v>
      </c>
      <c r="F23" s="64"/>
      <c r="G23" s="121">
        <f t="shared" si="1"/>
        <v>0.42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8.48</v>
      </c>
      <c r="F24" s="64"/>
      <c r="G24" s="121">
        <f t="shared" si="1"/>
        <v>1.27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8.48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8.48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46.38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8.48</v>
      </c>
      <c r="F33" s="64"/>
      <c r="G33" s="64">
        <f t="shared" ref="G33:G38" si="4">IFERROR(TRUNC(ROUND(D33*E33,2),2),0)</f>
        <v>34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8.48</v>
      </c>
      <c r="F34" s="64"/>
      <c r="G34" s="64">
        <f t="shared" si="4"/>
        <v>30.7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8.48</v>
      </c>
      <c r="F35" s="64"/>
      <c r="G35" s="64">
        <f t="shared" si="4"/>
        <v>30.7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8.48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8.48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95.4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159</v>
      </c>
      <c r="B44" s="89"/>
      <c r="C44" s="90" t="s">
        <v>160</v>
      </c>
      <c r="D44" s="91">
        <v>1</v>
      </c>
      <c r="E44" s="92">
        <v>8.3699999999999992</v>
      </c>
      <c r="F44" s="93"/>
      <c r="G44" s="71">
        <f t="shared" ref="G44:G63" si="5">IFERROR(TRUNC(ROUND(D44*E44,2),2),0)</f>
        <v>8.3699999999999992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161</v>
      </c>
      <c r="B45" s="96"/>
      <c r="C45" s="90" t="s">
        <v>19</v>
      </c>
      <c r="D45" s="91">
        <v>1</v>
      </c>
      <c r="E45" s="97">
        <v>3.18</v>
      </c>
      <c r="F45" s="66"/>
      <c r="G45" s="71">
        <f t="shared" si="5"/>
        <v>3.18</v>
      </c>
      <c r="I45" s="83"/>
      <c r="J45" s="94"/>
      <c r="K45" s="83"/>
      <c r="L45" s="83"/>
      <c r="M45" s="83"/>
      <c r="N45" s="83"/>
    </row>
    <row r="46" spans="1:22" ht="25.5" x14ac:dyDescent="0.25">
      <c r="A46" s="95" t="s">
        <v>162</v>
      </c>
      <c r="B46" s="96"/>
      <c r="C46" s="98" t="s">
        <v>19</v>
      </c>
      <c r="D46" s="99">
        <v>1</v>
      </c>
      <c r="E46" s="100">
        <v>4.46</v>
      </c>
      <c r="F46" s="64"/>
      <c r="G46" s="71">
        <f t="shared" si="5"/>
        <v>4.46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164</v>
      </c>
      <c r="B47" s="96"/>
      <c r="C47" s="90" t="s">
        <v>45</v>
      </c>
      <c r="D47" s="91">
        <v>11</v>
      </c>
      <c r="E47" s="100">
        <v>0.8</v>
      </c>
      <c r="F47" s="64"/>
      <c r="G47" s="71">
        <f t="shared" si="5"/>
        <v>8.8000000000000007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165</v>
      </c>
      <c r="B48" s="96"/>
      <c r="C48" s="90" t="s">
        <v>160</v>
      </c>
      <c r="D48" s="91">
        <v>1</v>
      </c>
      <c r="E48" s="100">
        <v>0.42</v>
      </c>
      <c r="F48" s="64"/>
      <c r="G48" s="71">
        <f t="shared" si="5"/>
        <v>0.42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25.23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177.01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13.28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13.28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203.57</v>
      </c>
      <c r="U75" t="s">
        <v>153</v>
      </c>
      <c r="V75">
        <f>+TRUNC(ROUND(G29+G40+G71+G73+G74,2),2)</f>
        <v>178.34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25.23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1.82</v>
      </c>
      <c r="F12" s="64"/>
      <c r="G12" s="121">
        <f t="shared" ref="G12:G26" si="1">IFERROR(TRUNC(ROUND(D12*E12,2),2),0)</f>
        <v>7.74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1.82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1.82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1.82</v>
      </c>
      <c r="F15" s="64"/>
      <c r="G15" s="121">
        <f t="shared" si="1"/>
        <v>1.82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1.82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1.82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1.82</v>
      </c>
      <c r="F18" s="64"/>
      <c r="G18" s="121">
        <f t="shared" si="1"/>
        <v>0.55000000000000004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1.82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1.82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1.82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1.82</v>
      </c>
      <c r="F22" s="64"/>
      <c r="G22" s="121">
        <f t="shared" si="1"/>
        <v>0.62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1.82</v>
      </c>
      <c r="F23" s="64"/>
      <c r="G23" s="121">
        <f t="shared" si="1"/>
        <v>0.18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1.82</v>
      </c>
      <c r="F24" s="64"/>
      <c r="G24" s="121">
        <f t="shared" si="1"/>
        <v>0.36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1.82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1.82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11.27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1.82</v>
      </c>
      <c r="F33" s="64"/>
      <c r="G33" s="64">
        <f t="shared" ref="G33:G38" si="4">IFERROR(TRUNC(ROUND(D33*E33,2),2),0)</f>
        <v>7.3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1.82</v>
      </c>
      <c r="F34" s="64"/>
      <c r="G34" s="64">
        <f t="shared" si="4"/>
        <v>13.18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1.82</v>
      </c>
      <c r="F35" s="64"/>
      <c r="G35" s="64">
        <f t="shared" si="4"/>
        <v>6.59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1.82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1.82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27.07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254</v>
      </c>
      <c r="B44" s="89"/>
      <c r="C44" s="90" t="s">
        <v>19</v>
      </c>
      <c r="D44" s="91">
        <v>1</v>
      </c>
      <c r="E44" s="92">
        <v>1133.98</v>
      </c>
      <c r="F44" s="93"/>
      <c r="G44" s="71">
        <f t="shared" ref="G44:G63" si="5">IFERROR(TRUNC(ROUND(D44*E44,2),2),0)</f>
        <v>1133.98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166</v>
      </c>
      <c r="B45" s="96"/>
      <c r="C45" s="90" t="s">
        <v>160</v>
      </c>
      <c r="D45" s="91">
        <v>2</v>
      </c>
      <c r="E45" s="97">
        <v>3.65</v>
      </c>
      <c r="F45" s="66"/>
      <c r="G45" s="71">
        <f t="shared" si="5"/>
        <v>7.3</v>
      </c>
      <c r="I45" s="83"/>
      <c r="J45" s="94"/>
      <c r="K45" s="83"/>
      <c r="L45" s="83"/>
      <c r="M45" s="83"/>
      <c r="N45" s="83"/>
    </row>
    <row r="46" spans="1:22" x14ac:dyDescent="0.25">
      <c r="A46" s="95" t="s">
        <v>167</v>
      </c>
      <c r="B46" s="96"/>
      <c r="C46" s="98" t="s">
        <v>45</v>
      </c>
      <c r="D46" s="99">
        <v>12</v>
      </c>
      <c r="E46" s="100">
        <v>3.1</v>
      </c>
      <c r="F46" s="64"/>
      <c r="G46" s="71">
        <f t="shared" si="5"/>
        <v>37.200000000000003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168</v>
      </c>
      <c r="B48" s="96"/>
      <c r="C48" s="90" t="s">
        <v>19</v>
      </c>
      <c r="D48" s="91">
        <v>3</v>
      </c>
      <c r="E48" s="100">
        <v>2.81</v>
      </c>
      <c r="F48" s="64"/>
      <c r="G48" s="71">
        <f t="shared" si="5"/>
        <v>8.43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169</v>
      </c>
      <c r="B50" s="96"/>
      <c r="C50" s="90" t="s">
        <v>45</v>
      </c>
      <c r="D50" s="91">
        <v>3</v>
      </c>
      <c r="E50" s="100">
        <v>0.42</v>
      </c>
      <c r="F50" s="64"/>
      <c r="G50" s="71">
        <f t="shared" si="5"/>
        <v>1.26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1188.17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1231.51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30.79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30.79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1293.0899999999999</v>
      </c>
      <c r="U75" t="s">
        <v>153</v>
      </c>
      <c r="V75">
        <f>+TRUNC(ROUND(G29+G40+G71+G73+G74,2),2)</f>
        <v>104.92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1188.17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0.89</v>
      </c>
      <c r="F12" s="64"/>
      <c r="G12" s="121">
        <f t="shared" ref="G12:G26" si="1">IFERROR(TRUNC(ROUND(D12*E12,2),2),0)</f>
        <v>3.78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0.89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0.89</v>
      </c>
      <c r="F15" s="64"/>
      <c r="G15" s="121">
        <f t="shared" si="1"/>
        <v>0.89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0.89</v>
      </c>
      <c r="F18" s="64"/>
      <c r="G18" s="121">
        <f t="shared" si="1"/>
        <v>0.27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0.89</v>
      </c>
      <c r="F22" s="64"/>
      <c r="G22" s="121">
        <f t="shared" si="1"/>
        <v>0.3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0.89</v>
      </c>
      <c r="F23" s="64"/>
      <c r="G23" s="121">
        <f t="shared" si="1"/>
        <v>0.09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0.89</v>
      </c>
      <c r="F24" s="64"/>
      <c r="G24" s="121">
        <f t="shared" si="1"/>
        <v>0.18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5.51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0.89</v>
      </c>
      <c r="F33" s="64"/>
      <c r="G33" s="64">
        <f t="shared" ref="G33:G38" si="4">IFERROR(TRUNC(ROUND(D33*E33,2),2),0)</f>
        <v>3.57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0.89</v>
      </c>
      <c r="F34" s="64"/>
      <c r="G34" s="64">
        <f t="shared" si="4"/>
        <v>6.44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0.89</v>
      </c>
      <c r="F35" s="64"/>
      <c r="G35" s="64">
        <f t="shared" si="4"/>
        <v>3.22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13.23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227</v>
      </c>
      <c r="B44" s="89"/>
      <c r="C44" s="90" t="s">
        <v>19</v>
      </c>
      <c r="D44" s="91">
        <v>1</v>
      </c>
      <c r="E44" s="92">
        <v>933.48</v>
      </c>
      <c r="F44" s="93"/>
      <c r="G44" s="71">
        <f t="shared" ref="G44:G63" si="5">IFERROR(TRUNC(ROUND(D44*E44,2),2),0)</f>
        <v>933.48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166</v>
      </c>
      <c r="B45" s="96"/>
      <c r="C45" s="90" t="s">
        <v>160</v>
      </c>
      <c r="D45" s="91">
        <v>2</v>
      </c>
      <c r="E45" s="97">
        <v>3.65</v>
      </c>
      <c r="F45" s="66"/>
      <c r="G45" s="71">
        <f t="shared" si="5"/>
        <v>7.3</v>
      </c>
      <c r="I45" s="83"/>
      <c r="J45" s="94"/>
      <c r="K45" s="83"/>
      <c r="L45" s="83"/>
      <c r="M45" s="83"/>
      <c r="N45" s="83"/>
    </row>
    <row r="46" spans="1:22" x14ac:dyDescent="0.25">
      <c r="A46" s="95" t="s">
        <v>167</v>
      </c>
      <c r="B46" s="96"/>
      <c r="C46" s="98" t="s">
        <v>45</v>
      </c>
      <c r="D46" s="99">
        <v>12</v>
      </c>
      <c r="E46" s="100">
        <v>3.1</v>
      </c>
      <c r="F46" s="64"/>
      <c r="G46" s="71">
        <f t="shared" si="5"/>
        <v>37.200000000000003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168</v>
      </c>
      <c r="B48" s="96"/>
      <c r="C48" s="90" t="s">
        <v>19</v>
      </c>
      <c r="D48" s="91">
        <v>3</v>
      </c>
      <c r="E48" s="100">
        <v>2.81</v>
      </c>
      <c r="F48" s="64"/>
      <c r="G48" s="71">
        <f t="shared" si="5"/>
        <v>8.43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169</v>
      </c>
      <c r="B50" s="96"/>
      <c r="C50" s="90" t="s">
        <v>45</v>
      </c>
      <c r="D50" s="91">
        <v>3</v>
      </c>
      <c r="E50" s="100">
        <v>0.42</v>
      </c>
      <c r="F50" s="64"/>
      <c r="G50" s="71">
        <f t="shared" si="5"/>
        <v>1.26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987.67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1011.41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25.29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25.29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1061.99</v>
      </c>
      <c r="U75" t="s">
        <v>153</v>
      </c>
      <c r="V75">
        <f>+TRUNC(ROUND(G29+G40+G71+G73+G74,2),2)</f>
        <v>74.319999999999993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987.67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V76"/>
  <sheetViews>
    <sheetView showZeros="0" view="pageBreakPreview" topLeftCell="A29" zoomScale="55" zoomScaleNormal="100" zoomScaleSheetLayoutView="55" workbookViewId="0">
      <selection activeCell="W58" sqref="W58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17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2.79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2.79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2.79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2.79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2.79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2.79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2.79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2.79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2.79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2.79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2.79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2.79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2</v>
      </c>
      <c r="C24" s="61">
        <v>0.05</v>
      </c>
      <c r="D24" s="62">
        <f t="shared" si="0"/>
        <v>0.1</v>
      </c>
      <c r="E24" s="63">
        <v>2.79</v>
      </c>
      <c r="F24" s="64"/>
      <c r="G24" s="121">
        <f t="shared" si="1"/>
        <v>0.28000000000000003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2.79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1</v>
      </c>
      <c r="C26" s="61">
        <v>2</v>
      </c>
      <c r="D26" s="62">
        <f t="shared" si="0"/>
        <v>2</v>
      </c>
      <c r="E26" s="63">
        <v>2.79</v>
      </c>
      <c r="F26" s="64"/>
      <c r="G26" s="121">
        <f t="shared" si="1"/>
        <v>5.58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5.86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2.79</v>
      </c>
      <c r="F33" s="64"/>
      <c r="G33" s="64">
        <f t="shared" ref="G33:G38" si="4">IFERROR(TRUNC(ROUND(D33*E33,2),2),0)</f>
        <v>11.19</v>
      </c>
    </row>
    <row r="34" spans="1:22" x14ac:dyDescent="0.25">
      <c r="A34" s="71" t="s">
        <v>132</v>
      </c>
      <c r="B34" s="82">
        <v>0</v>
      </c>
      <c r="C34" s="71">
        <v>3.62</v>
      </c>
      <c r="D34" s="62">
        <f t="shared" si="3"/>
        <v>0</v>
      </c>
      <c r="E34" s="61">
        <v>2.79</v>
      </c>
      <c r="F34" s="64"/>
      <c r="G34" s="64">
        <f t="shared" si="4"/>
        <v>0</v>
      </c>
    </row>
    <row r="35" spans="1:22" x14ac:dyDescent="0.25">
      <c r="A35" s="71" t="s">
        <v>133</v>
      </c>
      <c r="B35" s="82">
        <v>0</v>
      </c>
      <c r="C35" s="71">
        <v>3.62</v>
      </c>
      <c r="D35" s="62">
        <f t="shared" si="3"/>
        <v>0</v>
      </c>
      <c r="E35" s="61">
        <v>2.79</v>
      </c>
      <c r="F35" s="64"/>
      <c r="G35" s="64">
        <f t="shared" si="4"/>
        <v>0</v>
      </c>
    </row>
    <row r="36" spans="1:22" x14ac:dyDescent="0.25">
      <c r="A36" s="71" t="s">
        <v>134</v>
      </c>
      <c r="B36" s="82">
        <v>1</v>
      </c>
      <c r="C36" s="71">
        <v>4.01</v>
      </c>
      <c r="D36" s="62">
        <f t="shared" si="3"/>
        <v>4.01</v>
      </c>
      <c r="E36" s="61">
        <v>2.79</v>
      </c>
      <c r="F36" s="64"/>
      <c r="G36" s="64">
        <f t="shared" si="4"/>
        <v>11.19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2.79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22.38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2.2200000000000002</v>
      </c>
      <c r="F69" s="64"/>
      <c r="G69" s="71">
        <f>IFERROR(TRUNC(ROUND(D69*E69,2),2),0)</f>
        <v>2.2200000000000002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2.2200000000000002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30.46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2.2799999999999998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2.2799999999999998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35.020000000000003</v>
      </c>
      <c r="U75" t="s">
        <v>153</v>
      </c>
      <c r="V75">
        <f>+TRUNC(ROUND(G29+G40+G71+G73+G74,2),2)</f>
        <v>35.020000000000003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V76"/>
  <sheetViews>
    <sheetView showZeros="0" view="pageBreakPreview" topLeftCell="A26" zoomScale="85" zoomScaleNormal="100" zoomScaleSheetLayoutView="85" workbookViewId="0">
      <selection activeCell="A45" sqref="A45:D48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</v>
      </c>
      <c r="F12" s="64"/>
      <c r="G12" s="121">
        <f t="shared" ref="G12:G26" si="1">IFERROR(TRUNC(ROUND(D12*E12,2),2),0)</f>
        <v>2.13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0.5</v>
      </c>
      <c r="F16" s="64"/>
      <c r="G16" s="121">
        <f t="shared" si="1"/>
        <v>0.25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0.5</v>
      </c>
      <c r="F18" s="64"/>
      <c r="G18" s="121">
        <f t="shared" si="1"/>
        <v>0.08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0.5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2.66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</v>
      </c>
      <c r="F33" s="64"/>
      <c r="G33" s="64">
        <f t="shared" ref="G33:G38" si="4">IFERROR(TRUNC(ROUND(D33*E33,2),2),0)</f>
        <v>2.0099999999999998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</v>
      </c>
      <c r="F34" s="64"/>
      <c r="G34" s="64">
        <f t="shared" si="4"/>
        <v>1.81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</v>
      </c>
      <c r="F35" s="64"/>
      <c r="G35" s="64">
        <f t="shared" si="4"/>
        <v>1.81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5.63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38.25" x14ac:dyDescent="0.25">
      <c r="A44" s="88" t="s">
        <v>235</v>
      </c>
      <c r="B44" s="89"/>
      <c r="C44" s="90" t="s">
        <v>19</v>
      </c>
      <c r="D44" s="91">
        <v>1</v>
      </c>
      <c r="E44" s="92">
        <v>47</v>
      </c>
      <c r="F44" s="93"/>
      <c r="G44" s="71">
        <f t="shared" ref="G44:G63" si="5">IFERROR(TRUNC(ROUND(D44*E44,2),2),0)</f>
        <v>47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170</v>
      </c>
      <c r="B45" s="96"/>
      <c r="C45" s="90" t="s">
        <v>171</v>
      </c>
      <c r="D45" s="91">
        <v>48.51</v>
      </c>
      <c r="E45" s="97">
        <v>0.08</v>
      </c>
      <c r="F45" s="66"/>
      <c r="G45" s="71">
        <f t="shared" si="5"/>
        <v>3.88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210</v>
      </c>
      <c r="B46" s="96"/>
      <c r="C46" s="98" t="s">
        <v>19</v>
      </c>
      <c r="D46" s="99">
        <v>1</v>
      </c>
      <c r="E46" s="100">
        <v>1</v>
      </c>
      <c r="F46" s="64"/>
      <c r="G46" s="71">
        <f t="shared" si="5"/>
        <v>1</v>
      </c>
      <c r="I46" s="83"/>
      <c r="J46" s="94"/>
      <c r="K46" s="83"/>
      <c r="L46" s="83"/>
      <c r="M46" s="83"/>
      <c r="N46" s="83"/>
    </row>
    <row r="47" spans="1:22" x14ac:dyDescent="0.25">
      <c r="A47" s="95" t="s">
        <v>172</v>
      </c>
      <c r="B47" s="96"/>
      <c r="C47" s="90" t="s">
        <v>173</v>
      </c>
      <c r="D47" s="91">
        <v>0.04</v>
      </c>
      <c r="E47" s="100">
        <v>16</v>
      </c>
      <c r="F47" s="64"/>
      <c r="G47" s="71">
        <f t="shared" si="5"/>
        <v>0.64</v>
      </c>
      <c r="I47" s="83"/>
      <c r="J47" s="94"/>
      <c r="K47" s="83"/>
      <c r="L47" s="83"/>
      <c r="M47" s="83"/>
      <c r="N47" s="83"/>
    </row>
    <row r="48" spans="1:22" x14ac:dyDescent="0.25">
      <c r="A48" s="95" t="s">
        <v>174</v>
      </c>
      <c r="B48" s="96"/>
      <c r="C48" s="90" t="s">
        <v>173</v>
      </c>
      <c r="D48" s="91">
        <v>4.8000000000000001E-2</v>
      </c>
      <c r="E48" s="100">
        <v>15</v>
      </c>
      <c r="F48" s="64"/>
      <c r="G48" s="71">
        <f t="shared" si="5"/>
        <v>0.72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53.24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0.32</v>
      </c>
      <c r="F69" s="64"/>
      <c r="G69" s="71">
        <f>IFERROR(TRUNC(ROUND(D69*E69,2),2),0)</f>
        <v>0.32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0.32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61.85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4.6399999999999997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4.6399999999999997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71.13</v>
      </c>
      <c r="U75" t="s">
        <v>153</v>
      </c>
      <c r="V75">
        <f>+TRUNC(ROUND(G29+G40+G71+G73+G74,2),2)</f>
        <v>17.89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53.24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0.62</v>
      </c>
      <c r="F12" s="64"/>
      <c r="G12" s="121">
        <f t="shared" ref="G12:G26" si="1">IFERROR(TRUNC(ROUND(D12*E12,2),2),0)</f>
        <v>2.64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0.62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0.62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0.62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0.62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0.62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0.62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1</v>
      </c>
      <c r="C25" s="61">
        <v>0.05</v>
      </c>
      <c r="D25" s="62">
        <f t="shared" si="0"/>
        <v>0.05</v>
      </c>
      <c r="E25" s="63">
        <v>0.62</v>
      </c>
      <c r="F25" s="64"/>
      <c r="G25" s="121">
        <f t="shared" si="1"/>
        <v>0.03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0.62</v>
      </c>
      <c r="F33" s="64"/>
      <c r="G33" s="64">
        <f t="shared" ref="G33:G38" si="4">IFERROR(TRUNC(ROUND(D33*E33,2),2),0)</f>
        <v>2.4900000000000002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0.62</v>
      </c>
      <c r="F34" s="64"/>
      <c r="G34" s="64">
        <f t="shared" si="4"/>
        <v>2.2400000000000002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0.62</v>
      </c>
      <c r="F35" s="64"/>
      <c r="G35" s="64">
        <f t="shared" si="4"/>
        <v>2.2400000000000002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236</v>
      </c>
      <c r="B44" s="89"/>
      <c r="C44" s="90" t="s">
        <v>19</v>
      </c>
      <c r="D44" s="91">
        <v>2</v>
      </c>
      <c r="E44" s="92">
        <v>5.94</v>
      </c>
      <c r="F44" s="93"/>
      <c r="G44" s="71">
        <f t="shared" ref="G44:G63" si="5">IFERROR(TRUNC(ROUND(D44*E44,2),2),0)</f>
        <v>11.88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175</v>
      </c>
      <c r="B45" s="96"/>
      <c r="C45" s="90" t="s">
        <v>19</v>
      </c>
      <c r="D45" s="91">
        <v>2</v>
      </c>
      <c r="E45" s="97">
        <v>7</v>
      </c>
      <c r="F45" s="66"/>
      <c r="G45" s="71">
        <f t="shared" si="5"/>
        <v>14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176</v>
      </c>
      <c r="B46" s="96"/>
      <c r="C46" s="98" t="s">
        <v>19</v>
      </c>
      <c r="D46" s="99">
        <v>1</v>
      </c>
      <c r="E46" s="100">
        <v>69.319999999999993</v>
      </c>
      <c r="F46" s="64"/>
      <c r="G46" s="71">
        <f t="shared" si="5"/>
        <v>69.319999999999993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177</v>
      </c>
      <c r="B47" s="96"/>
      <c r="C47" s="90" t="s">
        <v>160</v>
      </c>
      <c r="D47" s="91">
        <v>1</v>
      </c>
      <c r="E47" s="100">
        <v>19.55</v>
      </c>
      <c r="F47" s="64"/>
      <c r="G47" s="71">
        <f t="shared" si="5"/>
        <v>19.55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178</v>
      </c>
      <c r="B48" s="96"/>
      <c r="C48" s="90" t="s">
        <v>160</v>
      </c>
      <c r="D48" s="91">
        <v>1</v>
      </c>
      <c r="E48" s="100">
        <v>5.19</v>
      </c>
      <c r="F48" s="64"/>
      <c r="G48" s="71">
        <f t="shared" si="5"/>
        <v>5.19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179</v>
      </c>
      <c r="B49" s="96"/>
      <c r="C49" s="90" t="s">
        <v>160</v>
      </c>
      <c r="D49" s="91">
        <v>1</v>
      </c>
      <c r="E49" s="100">
        <v>5.88</v>
      </c>
      <c r="F49" s="64"/>
      <c r="G49" s="71">
        <f t="shared" si="5"/>
        <v>5.88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180</v>
      </c>
      <c r="B50" s="96"/>
      <c r="C50" s="90" t="s">
        <v>160</v>
      </c>
      <c r="D50" s="91">
        <v>1</v>
      </c>
      <c r="E50" s="100">
        <v>4.24</v>
      </c>
      <c r="F50" s="64"/>
      <c r="G50" s="71">
        <f t="shared" si="5"/>
        <v>4.24</v>
      </c>
      <c r="I50" s="83"/>
      <c r="J50" s="94"/>
      <c r="K50" s="83"/>
      <c r="L50" s="83"/>
      <c r="M50" s="83"/>
      <c r="N50" s="83"/>
    </row>
    <row r="51" spans="1:14" ht="25.5" x14ac:dyDescent="0.25">
      <c r="A51" s="95" t="s">
        <v>181</v>
      </c>
      <c r="B51" s="96"/>
      <c r="C51" s="90" t="s">
        <v>160</v>
      </c>
      <c r="D51" s="91">
        <v>1</v>
      </c>
      <c r="E51" s="100">
        <v>0.65</v>
      </c>
      <c r="F51" s="64"/>
      <c r="G51" s="71">
        <f t="shared" si="5"/>
        <v>0.65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237</v>
      </c>
      <c r="B52" s="96"/>
      <c r="C52" s="90" t="s">
        <v>19</v>
      </c>
      <c r="D52" s="91">
        <v>1</v>
      </c>
      <c r="E52" s="100">
        <v>1.57</v>
      </c>
      <c r="F52" s="64"/>
      <c r="G52" s="71">
        <f t="shared" si="5"/>
        <v>1.57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132.28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144.24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3.61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3.61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151.46</v>
      </c>
      <c r="U75" t="s">
        <v>153</v>
      </c>
      <c r="V75">
        <f>+TRUNC(ROUND(G29+G40+G71+G73+G74,2),2)</f>
        <v>19.18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132.28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0.46</v>
      </c>
      <c r="F12" s="64"/>
      <c r="G12" s="121">
        <f t="shared" ref="G12:G26" si="1">IFERROR(TRUNC(ROUND(D12*E12,2),2),0)</f>
        <v>1.96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0.46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0.46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0.46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0.46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0.46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0.46</v>
      </c>
      <c r="F18" s="64"/>
      <c r="G18" s="121">
        <f t="shared" si="1"/>
        <v>0.14000000000000001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0.46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0.46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0.46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0.46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0.46</v>
      </c>
      <c r="F23" s="64"/>
      <c r="G23" s="121">
        <f t="shared" si="1"/>
        <v>0.05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0.46</v>
      </c>
      <c r="F24" s="64"/>
      <c r="G24" s="121">
        <f t="shared" si="1"/>
        <v>7.0000000000000007E-2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0.46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0.46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2.2999999999999998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0.46</v>
      </c>
      <c r="F33" s="64"/>
      <c r="G33" s="64">
        <f t="shared" ref="G33:G38" si="4">IFERROR(TRUNC(ROUND(D33*E33,2),2),0)</f>
        <v>1.84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0.46</v>
      </c>
      <c r="F34" s="64"/>
      <c r="G34" s="64">
        <f t="shared" si="4"/>
        <v>1.67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0.46</v>
      </c>
      <c r="F35" s="64"/>
      <c r="G35" s="64">
        <f t="shared" si="4"/>
        <v>1.67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0.46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0.46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5.18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189</v>
      </c>
      <c r="B44" s="89"/>
      <c r="C44" s="90" t="s">
        <v>19</v>
      </c>
      <c r="D44" s="91">
        <v>1</v>
      </c>
      <c r="E44" s="92">
        <v>5.45</v>
      </c>
      <c r="F44" s="93"/>
      <c r="G44" s="71">
        <f t="shared" ref="G44:G63" si="5">IFERROR(TRUNC(ROUND(D44*E44,2),2),0)</f>
        <v>5.45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188</v>
      </c>
      <c r="B45" s="96"/>
      <c r="C45" s="90" t="s">
        <v>19</v>
      </c>
      <c r="D45" s="91">
        <v>1</v>
      </c>
      <c r="E45" s="97">
        <v>3.8</v>
      </c>
      <c r="F45" s="66"/>
      <c r="G45" s="71">
        <f t="shared" si="5"/>
        <v>3.8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239</v>
      </c>
      <c r="B46" s="96"/>
      <c r="C46" s="98" t="s">
        <v>45</v>
      </c>
      <c r="D46" s="99">
        <v>2</v>
      </c>
      <c r="E46" s="100">
        <v>0.35</v>
      </c>
      <c r="F46" s="64"/>
      <c r="G46" s="71">
        <f t="shared" si="5"/>
        <v>0.7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238</v>
      </c>
      <c r="B47" s="96"/>
      <c r="C47" s="90" t="s">
        <v>19</v>
      </c>
      <c r="D47" s="91">
        <v>1</v>
      </c>
      <c r="E47" s="100">
        <v>3.2</v>
      </c>
      <c r="F47" s="64"/>
      <c r="G47" s="71">
        <f t="shared" si="5"/>
        <v>3.2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13.15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3.47</v>
      </c>
      <c r="F69" s="64"/>
      <c r="G69" s="71">
        <f>IFERROR(TRUNC(ROUND(D69*E69,2),2),0)</f>
        <v>3.47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3.47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24.1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1.81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1.81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27.72</v>
      </c>
      <c r="U75" t="s">
        <v>153</v>
      </c>
      <c r="V75">
        <f>+TRUNC(ROUND(G29+G40+G71+G73+G74,2),2)</f>
        <v>14.57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13.15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259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</v>
      </c>
      <c r="F12" s="64"/>
      <c r="G12" s="121">
        <f t="shared" ref="G12:G26" si="1">IFERROR(TRUNC(ROUND(D12*E12,2),2),0)</f>
        <v>2.13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</v>
      </c>
      <c r="F18" s="64"/>
      <c r="G18" s="121">
        <f t="shared" si="1"/>
        <v>0.15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0.5</v>
      </c>
      <c r="F23" s="64"/>
      <c r="G23" s="121">
        <f t="shared" si="1"/>
        <v>0.05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</v>
      </c>
      <c r="F33" s="64"/>
      <c r="G33" s="64">
        <f t="shared" ref="G33:G38" si="4">IFERROR(TRUNC(ROUND(D33*E33,2),2),0)</f>
        <v>2.0099999999999998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</v>
      </c>
      <c r="F34" s="64"/>
      <c r="G34" s="64">
        <f t="shared" si="4"/>
        <v>1.81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</v>
      </c>
      <c r="F35" s="64"/>
      <c r="G35" s="64">
        <f t="shared" si="4"/>
        <v>1.81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5.63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189</v>
      </c>
      <c r="B44" s="89"/>
      <c r="C44" s="90" t="s">
        <v>19</v>
      </c>
      <c r="D44" s="91">
        <v>2</v>
      </c>
      <c r="E44" s="92">
        <v>5.45</v>
      </c>
      <c r="F44" s="93"/>
      <c r="G44" s="71">
        <f t="shared" ref="G44:G63" si="5">IFERROR(TRUNC(ROUND(D44*E44,2),2),0)</f>
        <v>10.9</v>
      </c>
      <c r="I44" s="83"/>
      <c r="J44" s="94"/>
      <c r="K44" s="83"/>
      <c r="L44" s="83"/>
      <c r="M44" s="83"/>
      <c r="N44" s="83"/>
    </row>
    <row r="45" spans="1:22" ht="25.5" x14ac:dyDescent="0.25">
      <c r="A45" s="95" t="s">
        <v>258</v>
      </c>
      <c r="B45" s="96"/>
      <c r="C45" s="90" t="s">
        <v>19</v>
      </c>
      <c r="D45" s="91">
        <v>1</v>
      </c>
      <c r="E45" s="97">
        <v>3.8</v>
      </c>
      <c r="F45" s="66"/>
      <c r="G45" s="71">
        <f t="shared" si="5"/>
        <v>3.8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239</v>
      </c>
      <c r="B46" s="96"/>
      <c r="C46" s="98" t="s">
        <v>45</v>
      </c>
      <c r="D46" s="99">
        <v>4</v>
      </c>
      <c r="E46" s="100">
        <v>0.35</v>
      </c>
      <c r="F46" s="64"/>
      <c r="G46" s="71">
        <f t="shared" si="5"/>
        <v>1.4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238</v>
      </c>
      <c r="B47" s="96"/>
      <c r="C47" s="90" t="s">
        <v>19</v>
      </c>
      <c r="D47" s="91">
        <v>1</v>
      </c>
      <c r="E47" s="100">
        <v>3.2</v>
      </c>
      <c r="F47" s="64"/>
      <c r="G47" s="71">
        <f t="shared" si="5"/>
        <v>3.2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19.3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4.3899999999999997</v>
      </c>
      <c r="F69" s="64"/>
      <c r="G69" s="71">
        <f>IFERROR(TRUNC(ROUND(D69*E69,2),2),0)</f>
        <v>4.3899999999999997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4.3899999999999997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31.82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2.39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2.39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36.6</v>
      </c>
      <c r="U75" t="s">
        <v>153</v>
      </c>
      <c r="V75">
        <f>+TRUNC(ROUND(G29+G40+G71+G73+G74,2),2)</f>
        <v>17.3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19.3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0.21</v>
      </c>
      <c r="F12" s="64"/>
      <c r="G12" s="121">
        <f t="shared" ref="G12:G26" si="1">IFERROR(TRUNC(ROUND(D12*E12,2),2),0)</f>
        <v>0.89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2</v>
      </c>
      <c r="C16" s="61">
        <v>0.5</v>
      </c>
      <c r="D16" s="62">
        <f t="shared" si="0"/>
        <v>1</v>
      </c>
      <c r="E16" s="63">
        <v>0.21</v>
      </c>
      <c r="F16" s="64"/>
      <c r="G16" s="121">
        <f t="shared" si="1"/>
        <v>0.21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0.21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2</v>
      </c>
      <c r="C20" s="61">
        <v>0.2</v>
      </c>
      <c r="D20" s="62">
        <f t="shared" si="0"/>
        <v>0.4</v>
      </c>
      <c r="E20" s="63">
        <v>0.21</v>
      </c>
      <c r="F20" s="64"/>
      <c r="G20" s="121">
        <f t="shared" si="1"/>
        <v>0.08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2</v>
      </c>
      <c r="C21" s="61">
        <v>0.2</v>
      </c>
      <c r="D21" s="62">
        <f t="shared" si="0"/>
        <v>0.4</v>
      </c>
      <c r="E21" s="63">
        <v>0.21</v>
      </c>
      <c r="F21" s="64"/>
      <c r="G21" s="121">
        <f t="shared" si="1"/>
        <v>0.08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3</v>
      </c>
      <c r="C22" s="61">
        <v>0.17</v>
      </c>
      <c r="D22" s="62">
        <f t="shared" si="0"/>
        <v>0.51</v>
      </c>
      <c r="E22" s="63">
        <v>0.21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0.21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0.21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 t="s">
        <v>23</v>
      </c>
      <c r="C26" s="61">
        <v>2</v>
      </c>
      <c r="D26" s="62">
        <f t="shared" si="0"/>
        <v>0</v>
      </c>
      <c r="E26" s="63">
        <v>0.21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0.21</v>
      </c>
      <c r="F33" s="64"/>
      <c r="G33" s="64">
        <f t="shared" ref="G33:G38" si="4">IFERROR(TRUNC(ROUND(D33*E33,2),2),0)</f>
        <v>0.84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0.21</v>
      </c>
      <c r="F34" s="64"/>
      <c r="G34" s="64">
        <f t="shared" si="4"/>
        <v>0.76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0.21</v>
      </c>
      <c r="F35" s="64"/>
      <c r="G35" s="64">
        <f t="shared" si="4"/>
        <v>0.76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2.36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182</v>
      </c>
      <c r="B44" s="89"/>
      <c r="C44" s="90" t="s">
        <v>19</v>
      </c>
      <c r="D44" s="91">
        <v>1</v>
      </c>
      <c r="E44" s="92">
        <v>3.77</v>
      </c>
      <c r="F44" s="93"/>
      <c r="G44" s="71">
        <f t="shared" ref="G44:G63" si="5">IFERROR(TRUNC(ROUND(D44*E44,2),2),0)</f>
        <v>3.77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183</v>
      </c>
      <c r="B45" s="96"/>
      <c r="C45" s="90" t="s">
        <v>160</v>
      </c>
      <c r="D45" s="91">
        <v>1</v>
      </c>
      <c r="E45" s="97">
        <v>1.47</v>
      </c>
      <c r="F45" s="66"/>
      <c r="G45" s="71">
        <f t="shared" si="5"/>
        <v>1.47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184</v>
      </c>
      <c r="B46" s="96"/>
      <c r="C46" s="98" t="s">
        <v>19</v>
      </c>
      <c r="D46" s="99">
        <v>1</v>
      </c>
      <c r="E46" s="100">
        <v>11.23</v>
      </c>
      <c r="F46" s="64"/>
      <c r="G46" s="71">
        <f t="shared" si="5"/>
        <v>11.23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185</v>
      </c>
      <c r="B47" s="96"/>
      <c r="C47" s="90" t="s">
        <v>19</v>
      </c>
      <c r="D47" s="91">
        <v>1</v>
      </c>
      <c r="E47" s="100">
        <v>5.88</v>
      </c>
      <c r="F47" s="64"/>
      <c r="G47" s="71">
        <f t="shared" si="5"/>
        <v>5.88</v>
      </c>
      <c r="I47" s="83"/>
      <c r="J47" s="94"/>
      <c r="K47" s="83"/>
      <c r="L47" s="83"/>
      <c r="M47" s="83"/>
      <c r="N47" s="83"/>
    </row>
    <row r="48" spans="1:22" x14ac:dyDescent="0.25">
      <c r="A48" s="95" t="s">
        <v>186</v>
      </c>
      <c r="B48" s="96"/>
      <c r="C48" s="90" t="s">
        <v>19</v>
      </c>
      <c r="D48" s="91">
        <v>1</v>
      </c>
      <c r="E48" s="100">
        <v>2.4900000000000002</v>
      </c>
      <c r="F48" s="64"/>
      <c r="G48" s="71">
        <f t="shared" si="5"/>
        <v>2.4900000000000002</v>
      </c>
      <c r="I48" s="83"/>
      <c r="J48" s="94"/>
      <c r="K48" s="83"/>
      <c r="L48" s="83"/>
      <c r="M48" s="83"/>
      <c r="N48" s="83"/>
    </row>
    <row r="49" spans="1:14" x14ac:dyDescent="0.25">
      <c r="A49" s="95" t="s">
        <v>187</v>
      </c>
      <c r="B49" s="96"/>
      <c r="C49" s="90" t="s">
        <v>19</v>
      </c>
      <c r="D49" s="91">
        <v>1</v>
      </c>
      <c r="E49" s="100">
        <v>1.64</v>
      </c>
      <c r="F49" s="64"/>
      <c r="G49" s="71">
        <f t="shared" si="5"/>
        <v>1.64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26.48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6.24</v>
      </c>
      <c r="F69" s="64"/>
      <c r="G69" s="71">
        <f>IFERROR(TRUNC(ROUND(D69*E69,2),2),0)</f>
        <v>6.24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6.24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36.479999999999997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2.74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2.74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41.96</v>
      </c>
      <c r="U75" t="s">
        <v>153</v>
      </c>
      <c r="V75">
        <f>+TRUNC(ROUND(G29+G40+G71+G73+G74,2),2)</f>
        <v>15.48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26.48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38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0.19</v>
      </c>
      <c r="F12" s="64"/>
      <c r="G12" s="121">
        <f t="shared" ref="G12:G26" si="1">IFERROR(TRUNC(ROUND(D12*E12,2),2),0)</f>
        <v>0.81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2</v>
      </c>
      <c r="C16" s="61">
        <v>0.5</v>
      </c>
      <c r="D16" s="62">
        <f t="shared" si="0"/>
        <v>1</v>
      </c>
      <c r="E16" s="63">
        <v>0.19</v>
      </c>
      <c r="F16" s="64"/>
      <c r="G16" s="121">
        <f t="shared" si="1"/>
        <v>0.19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0.19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2</v>
      </c>
      <c r="C20" s="61">
        <v>0.2</v>
      </c>
      <c r="D20" s="62">
        <f t="shared" si="0"/>
        <v>0.4</v>
      </c>
      <c r="E20" s="63">
        <v>0.19</v>
      </c>
      <c r="F20" s="64"/>
      <c r="G20" s="121">
        <f t="shared" si="1"/>
        <v>0.08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2</v>
      </c>
      <c r="C21" s="61">
        <v>0.2</v>
      </c>
      <c r="D21" s="62">
        <f t="shared" si="0"/>
        <v>0.4</v>
      </c>
      <c r="E21" s="63">
        <v>0.19</v>
      </c>
      <c r="F21" s="64"/>
      <c r="G21" s="121">
        <f t="shared" si="1"/>
        <v>0.08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3</v>
      </c>
      <c r="C22" s="61">
        <v>0.17</v>
      </c>
      <c r="D22" s="62">
        <f t="shared" si="0"/>
        <v>0.51</v>
      </c>
      <c r="E22" s="63">
        <v>0.19</v>
      </c>
      <c r="F22" s="64"/>
      <c r="G22" s="121">
        <f t="shared" si="1"/>
        <v>0.1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0.19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0.19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1.29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0.19</v>
      </c>
      <c r="F33" s="64"/>
      <c r="G33" s="64">
        <f t="shared" ref="G33:G38" si="4">IFERROR(TRUNC(ROUND(D33*E33,2),2),0)</f>
        <v>0.76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0.19</v>
      </c>
      <c r="F34" s="64"/>
      <c r="G34" s="64">
        <f t="shared" si="4"/>
        <v>0.69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0.19</v>
      </c>
      <c r="F35" s="64"/>
      <c r="G35" s="64">
        <f t="shared" si="4"/>
        <v>0.69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2.14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182</v>
      </c>
      <c r="B44" s="89"/>
      <c r="C44" s="90" t="s">
        <v>19</v>
      </c>
      <c r="D44" s="91">
        <v>1</v>
      </c>
      <c r="E44" s="92">
        <v>3.77</v>
      </c>
      <c r="F44" s="93"/>
      <c r="G44" s="71">
        <f t="shared" ref="G44:G63" si="5">IFERROR(TRUNC(ROUND(D44*E44,2),2),0)</f>
        <v>3.77</v>
      </c>
      <c r="I44" s="83"/>
      <c r="J44" s="94"/>
      <c r="K44" s="83"/>
      <c r="L44" s="83"/>
      <c r="M44" s="83"/>
      <c r="N44" s="83"/>
    </row>
    <row r="45" spans="1:22" x14ac:dyDescent="0.25">
      <c r="A45" s="95" t="s">
        <v>183</v>
      </c>
      <c r="B45" s="96"/>
      <c r="C45" s="90" t="s">
        <v>160</v>
      </c>
      <c r="D45" s="91">
        <v>2</v>
      </c>
      <c r="E45" s="97">
        <v>1.47</v>
      </c>
      <c r="F45" s="66"/>
      <c r="G45" s="71">
        <f t="shared" si="5"/>
        <v>2.94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184</v>
      </c>
      <c r="B46" s="96"/>
      <c r="C46" s="98" t="s">
        <v>19</v>
      </c>
      <c r="D46" s="99">
        <v>2</v>
      </c>
      <c r="E46" s="100">
        <v>11.23</v>
      </c>
      <c r="F46" s="64"/>
      <c r="G46" s="71">
        <f t="shared" si="5"/>
        <v>22.46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185</v>
      </c>
      <c r="B47" s="96"/>
      <c r="C47" s="90" t="s">
        <v>19</v>
      </c>
      <c r="D47" s="91">
        <v>2</v>
      </c>
      <c r="E47" s="100">
        <v>5.88</v>
      </c>
      <c r="F47" s="64"/>
      <c r="G47" s="71">
        <f t="shared" si="5"/>
        <v>11.76</v>
      </c>
      <c r="I47" s="83"/>
      <c r="J47" s="94"/>
      <c r="K47" s="83"/>
      <c r="L47" s="83"/>
      <c r="M47" s="83"/>
      <c r="N47" s="83"/>
    </row>
    <row r="48" spans="1:22" x14ac:dyDescent="0.25">
      <c r="A48" s="95" t="s">
        <v>186</v>
      </c>
      <c r="B48" s="96"/>
      <c r="C48" s="90" t="s">
        <v>19</v>
      </c>
      <c r="D48" s="91">
        <v>2</v>
      </c>
      <c r="E48" s="100">
        <v>2.4900000000000002</v>
      </c>
      <c r="F48" s="64"/>
      <c r="G48" s="71">
        <f t="shared" si="5"/>
        <v>4.9800000000000004</v>
      </c>
      <c r="I48" s="83"/>
      <c r="J48" s="94"/>
      <c r="K48" s="83"/>
      <c r="L48" s="83"/>
      <c r="M48" s="83"/>
      <c r="N48" s="83"/>
    </row>
    <row r="49" spans="1:14" x14ac:dyDescent="0.25">
      <c r="A49" s="95" t="s">
        <v>187</v>
      </c>
      <c r="B49" s="96"/>
      <c r="C49" s="90" t="s">
        <v>19</v>
      </c>
      <c r="D49" s="91">
        <v>2</v>
      </c>
      <c r="E49" s="100">
        <v>1.64</v>
      </c>
      <c r="F49" s="64"/>
      <c r="G49" s="71">
        <f t="shared" si="5"/>
        <v>3.28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188</v>
      </c>
      <c r="B50" s="96"/>
      <c r="C50" s="90" t="s">
        <v>19</v>
      </c>
      <c r="D50" s="91">
        <v>1</v>
      </c>
      <c r="E50" s="100">
        <v>3.8</v>
      </c>
      <c r="F50" s="64"/>
      <c r="G50" s="71">
        <f t="shared" si="5"/>
        <v>3.8</v>
      </c>
      <c r="I50" s="83"/>
      <c r="J50" s="94"/>
      <c r="K50" s="83"/>
      <c r="L50" s="83"/>
      <c r="M50" s="83"/>
      <c r="N50" s="83"/>
    </row>
    <row r="51" spans="1:14" x14ac:dyDescent="0.25">
      <c r="A51" s="95" t="s">
        <v>189</v>
      </c>
      <c r="B51" s="96"/>
      <c r="C51" s="90" t="s">
        <v>19</v>
      </c>
      <c r="D51" s="91">
        <v>1</v>
      </c>
      <c r="E51" s="100">
        <v>5.45</v>
      </c>
      <c r="F51" s="64"/>
      <c r="G51" s="71">
        <f t="shared" si="5"/>
        <v>5.45</v>
      </c>
      <c r="I51" s="83"/>
      <c r="J51" s="94"/>
      <c r="K51" s="83"/>
      <c r="L51" s="83"/>
      <c r="M51" s="83"/>
      <c r="N51" s="83"/>
    </row>
    <row r="52" spans="1:14" x14ac:dyDescent="0.25">
      <c r="A52" s="95" t="s">
        <v>190</v>
      </c>
      <c r="B52" s="96"/>
      <c r="C52" s="90" t="s">
        <v>45</v>
      </c>
      <c r="D52" s="91">
        <v>2</v>
      </c>
      <c r="E52" s="100">
        <v>0.48</v>
      </c>
      <c r="F52" s="64"/>
      <c r="G52" s="71">
        <f t="shared" si="5"/>
        <v>0.96</v>
      </c>
      <c r="I52" s="83"/>
      <c r="J52" s="94"/>
      <c r="K52" s="83"/>
      <c r="L52" s="83"/>
      <c r="M52" s="83"/>
      <c r="N52" s="83"/>
    </row>
    <row r="53" spans="1:14" ht="25.5" x14ac:dyDescent="0.25">
      <c r="A53" s="95" t="s">
        <v>191</v>
      </c>
      <c r="B53" s="96"/>
      <c r="C53" s="90" t="s">
        <v>19</v>
      </c>
      <c r="D53" s="91">
        <v>1</v>
      </c>
      <c r="E53" s="100">
        <v>1.63</v>
      </c>
      <c r="F53" s="64"/>
      <c r="G53" s="71">
        <f t="shared" si="5"/>
        <v>1.63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61.03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11.26</v>
      </c>
      <c r="F69" s="64"/>
      <c r="G69" s="71">
        <f>IFERROR(TRUNC(ROUND(D69*E69,2),2),0)</f>
        <v>11.26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11.26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75.72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1.89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1.89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79.5</v>
      </c>
      <c r="U75" t="s">
        <v>153</v>
      </c>
      <c r="V75">
        <f>+TRUNC(ROUND(G29+G40+G71+G73+G74,2),2)</f>
        <v>18.47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61.03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0.13</v>
      </c>
      <c r="F12" s="64"/>
      <c r="G12" s="121">
        <f t="shared" ref="G12:G26" si="1">IFERROR(TRUNC(ROUND(D12*E12,2),2),0)</f>
        <v>0.55000000000000004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0.13</v>
      </c>
      <c r="F18" s="64"/>
      <c r="G18" s="121">
        <f t="shared" si="1"/>
        <v>0.04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0.13</v>
      </c>
      <c r="F22" s="64"/>
      <c r="G22" s="121">
        <f t="shared" si="1"/>
        <v>0.04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0.13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0.13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0.67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0.13</v>
      </c>
      <c r="F33" s="64"/>
      <c r="G33" s="64">
        <f t="shared" ref="G33:G38" si="4">IFERROR(TRUNC(ROUND(D33*E33,2),2),0)</f>
        <v>0.52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0.13</v>
      </c>
      <c r="F34" s="64"/>
      <c r="G34" s="64">
        <f t="shared" si="4"/>
        <v>0.94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0.13</v>
      </c>
      <c r="F35" s="64"/>
      <c r="G35" s="64">
        <f t="shared" si="4"/>
        <v>0.94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1</v>
      </c>
      <c r="E45" s="97">
        <v>0.44</v>
      </c>
      <c r="F45" s="66"/>
      <c r="G45" s="71">
        <f t="shared" si="5"/>
        <v>0.44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1</v>
      </c>
      <c r="E46" s="100">
        <v>2.33</v>
      </c>
      <c r="F46" s="64"/>
      <c r="G46" s="71">
        <f t="shared" si="5"/>
        <v>2.33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239</v>
      </c>
      <c r="B47" s="96"/>
      <c r="C47" s="90" t="s">
        <v>45</v>
      </c>
      <c r="D47" s="91">
        <v>2</v>
      </c>
      <c r="E47" s="100">
        <v>0.35</v>
      </c>
      <c r="F47" s="64"/>
      <c r="G47" s="71">
        <f t="shared" si="5"/>
        <v>0.7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238</v>
      </c>
      <c r="B48" s="96"/>
      <c r="C48" s="90" t="s">
        <v>19</v>
      </c>
      <c r="D48" s="91">
        <v>1</v>
      </c>
      <c r="E48" s="100">
        <v>3.2</v>
      </c>
      <c r="F48" s="64"/>
      <c r="G48" s="71">
        <f t="shared" si="5"/>
        <v>3.2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10.83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4.12</v>
      </c>
      <c r="F69" s="64"/>
      <c r="G69" s="71">
        <f>IFERROR(TRUNC(ROUND(D69*E69,2),2),0)</f>
        <v>4.12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4.12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18.02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20.72</v>
      </c>
      <c r="U75" t="s">
        <v>153</v>
      </c>
      <c r="V75">
        <f>+TRUNC(ROUND(G29+G40+G71+G73+G74,2),2)</f>
        <v>9.89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10.83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0.19</v>
      </c>
      <c r="F12" s="64"/>
      <c r="G12" s="121">
        <f t="shared" ref="G12:G26" si="1">IFERROR(TRUNC(ROUND(D12*E12,2),2),0)</f>
        <v>0.81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0.19</v>
      </c>
      <c r="F18" s="64"/>
      <c r="G18" s="121">
        <f t="shared" si="1"/>
        <v>0.06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0.19</v>
      </c>
      <c r="F22" s="64"/>
      <c r="G22" s="121">
        <f t="shared" si="1"/>
        <v>0.06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0.19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0.19</v>
      </c>
      <c r="F24" s="64"/>
      <c r="G24" s="121">
        <f t="shared" si="1"/>
        <v>0.05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0.19</v>
      </c>
      <c r="F33" s="64"/>
      <c r="G33" s="64">
        <f t="shared" ref="G33:G38" si="4">IFERROR(TRUNC(ROUND(D33*E33,2),2),0)</f>
        <v>0.76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0.19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0.19</v>
      </c>
      <c r="F35" s="64"/>
      <c r="G35" s="64">
        <f t="shared" si="4"/>
        <v>1.38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3.52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1</v>
      </c>
      <c r="E45" s="97">
        <v>0.44</v>
      </c>
      <c r="F45" s="66"/>
      <c r="G45" s="71">
        <f t="shared" si="5"/>
        <v>0.44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1</v>
      </c>
      <c r="E46" s="100">
        <v>2.33</v>
      </c>
      <c r="F46" s="64"/>
      <c r="G46" s="71">
        <f t="shared" si="5"/>
        <v>2.33</v>
      </c>
      <c r="I46" s="83"/>
      <c r="J46" s="94"/>
      <c r="K46" s="83"/>
      <c r="L46" s="83"/>
      <c r="M46" s="83"/>
      <c r="N46" s="83"/>
    </row>
    <row r="47" spans="1:22" x14ac:dyDescent="0.25">
      <c r="A47" s="95" t="s">
        <v>187</v>
      </c>
      <c r="B47" s="96"/>
      <c r="C47" s="90" t="s">
        <v>19</v>
      </c>
      <c r="D47" s="91">
        <v>1</v>
      </c>
      <c r="E47" s="100">
        <v>1.64</v>
      </c>
      <c r="F47" s="64"/>
      <c r="G47" s="71">
        <f t="shared" si="5"/>
        <v>1.64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8.57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3.87</v>
      </c>
      <c r="F69" s="64"/>
      <c r="G69" s="71">
        <f>IFERROR(TRUNC(ROUND(D69*E69,2),2),0)</f>
        <v>3.87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3.87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16.96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1.27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1.27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19.5</v>
      </c>
      <c r="U75" t="s">
        <v>153</v>
      </c>
      <c r="V75">
        <f>+TRUNC(ROUND(G29+G40+G71+G73+G74,2),2)</f>
        <v>10.93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8.57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0.22</v>
      </c>
      <c r="F12" s="64"/>
      <c r="G12" s="121">
        <f t="shared" ref="G12:G26" si="1">IFERROR(TRUNC(ROUND(D12*E12,2),2),0)</f>
        <v>0.94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0.22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0.22</v>
      </c>
      <c r="F22" s="64"/>
      <c r="G22" s="121">
        <f t="shared" si="1"/>
        <v>7.0000000000000007E-2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0.22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0.22</v>
      </c>
      <c r="F24" s="64"/>
      <c r="G24" s="121">
        <f t="shared" si="1"/>
        <v>0.06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1.1599999999999999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0.22</v>
      </c>
      <c r="F33" s="64"/>
      <c r="G33" s="64">
        <f t="shared" ref="G33:G38" si="4">IFERROR(TRUNC(ROUND(D33*E33,2),2),0)</f>
        <v>0.88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0.22</v>
      </c>
      <c r="F34" s="64"/>
      <c r="G34" s="64">
        <f t="shared" si="4"/>
        <v>1.59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0.22</v>
      </c>
      <c r="F35" s="64"/>
      <c r="G35" s="64">
        <f t="shared" si="4"/>
        <v>1.59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4.0599999999999996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192</v>
      </c>
      <c r="B44" s="89"/>
      <c r="C44" s="90" t="s">
        <v>19</v>
      </c>
      <c r="D44" s="91">
        <v>1</v>
      </c>
      <c r="E44" s="92">
        <v>4.16</v>
      </c>
      <c r="F44" s="93"/>
      <c r="G44" s="71">
        <f t="shared" ref="G44:G63" si="5">IFERROR(TRUNC(ROUND(D44*E44,2),2),0)</f>
        <v>4.16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193</v>
      </c>
      <c r="B45" s="96"/>
      <c r="C45" s="90" t="s">
        <v>19</v>
      </c>
      <c r="D45" s="91">
        <v>2</v>
      </c>
      <c r="E45" s="97">
        <v>0.44</v>
      </c>
      <c r="F45" s="66"/>
      <c r="G45" s="71">
        <f t="shared" si="5"/>
        <v>0.88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194</v>
      </c>
      <c r="B46" s="96"/>
      <c r="C46" s="98" t="s">
        <v>19</v>
      </c>
      <c r="D46" s="99">
        <v>2</v>
      </c>
      <c r="E46" s="100">
        <v>2.33</v>
      </c>
      <c r="F46" s="64"/>
      <c r="G46" s="71">
        <f t="shared" si="5"/>
        <v>4.66</v>
      </c>
      <c r="I46" s="83"/>
      <c r="J46" s="94"/>
      <c r="K46" s="83"/>
      <c r="L46" s="83"/>
      <c r="M46" s="83"/>
      <c r="N46" s="83"/>
    </row>
    <row r="47" spans="1:22" x14ac:dyDescent="0.25">
      <c r="A47" s="95" t="s">
        <v>187</v>
      </c>
      <c r="B47" s="96"/>
      <c r="C47" s="90" t="s">
        <v>19</v>
      </c>
      <c r="D47" s="91">
        <v>2</v>
      </c>
      <c r="E47" s="100">
        <v>1.64</v>
      </c>
      <c r="F47" s="64"/>
      <c r="G47" s="71">
        <f t="shared" si="5"/>
        <v>3.28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191</v>
      </c>
      <c r="B48" s="96"/>
      <c r="C48" s="90" t="s">
        <v>19</v>
      </c>
      <c r="D48" s="91">
        <v>1</v>
      </c>
      <c r="E48" s="100">
        <v>1.63</v>
      </c>
      <c r="F48" s="64"/>
      <c r="G48" s="71">
        <f t="shared" si="5"/>
        <v>1.63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14.61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22.83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1.71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1.71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26.25</v>
      </c>
      <c r="U75" t="s">
        <v>153</v>
      </c>
      <c r="V75">
        <f>+TRUNC(ROUND(G29+G40+G71+G73+G74,2),2)</f>
        <v>11.64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14.61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V76"/>
  <sheetViews>
    <sheetView showZeros="0" tabSelected="1" view="pageBreakPreview" topLeftCell="A34" zoomScale="85" zoomScaleNormal="100" zoomScaleSheetLayoutView="85" workbookViewId="0">
      <selection activeCell="AB48" sqref="AB48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0.24</v>
      </c>
      <c r="F12" s="64"/>
      <c r="G12" s="121">
        <f t="shared" ref="G12:G26" si="1">IFERROR(TRUNC(ROUND(D12*E12,2),2),0)</f>
        <v>1.02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0.24</v>
      </c>
      <c r="F18" s="64"/>
      <c r="G18" s="121">
        <f t="shared" si="1"/>
        <v>0.04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0.24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0.24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0.24</v>
      </c>
      <c r="F24" s="64"/>
      <c r="G24" s="121">
        <f t="shared" si="1"/>
        <v>0.04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0.24</v>
      </c>
      <c r="F33" s="64"/>
      <c r="G33" s="64">
        <f t="shared" ref="G33:G38" si="4">IFERROR(TRUNC(ROUND(D33*E33,2),2),0)</f>
        <v>0.96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0.24</v>
      </c>
      <c r="F34" s="64"/>
      <c r="G34" s="64">
        <f t="shared" si="4"/>
        <v>0.87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0.24</v>
      </c>
      <c r="F35" s="64"/>
      <c r="G35" s="64">
        <f t="shared" si="4"/>
        <v>0.87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268</v>
      </c>
      <c r="B44" s="89"/>
      <c r="C44" s="90" t="s">
        <v>19</v>
      </c>
      <c r="D44" s="91">
        <v>1</v>
      </c>
      <c r="E44" s="92">
        <v>20.85</v>
      </c>
      <c r="F44" s="93"/>
      <c r="G44" s="71">
        <f t="shared" ref="G44:G63" si="5">IFERROR(TRUNC(ROUND(D44*E44,2),2),0)</f>
        <v>20.85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195</v>
      </c>
      <c r="B45" s="96"/>
      <c r="C45" s="90" t="s">
        <v>19</v>
      </c>
      <c r="D45" s="91">
        <v>1</v>
      </c>
      <c r="E45" s="97">
        <v>6</v>
      </c>
      <c r="F45" s="66"/>
      <c r="G45" s="71">
        <f t="shared" si="5"/>
        <v>6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196</v>
      </c>
      <c r="B46" s="96"/>
      <c r="C46" s="98" t="s">
        <v>19</v>
      </c>
      <c r="D46" s="99">
        <v>1</v>
      </c>
      <c r="E46" s="100">
        <v>1.45</v>
      </c>
      <c r="F46" s="64"/>
      <c r="G46" s="71">
        <f t="shared" si="5"/>
        <v>1.45</v>
      </c>
      <c r="I46" s="83"/>
      <c r="J46" s="94"/>
      <c r="K46" s="83"/>
      <c r="L46" s="83"/>
      <c r="M46" s="83"/>
      <c r="N46" s="83"/>
    </row>
    <row r="47" spans="1:22" x14ac:dyDescent="0.25">
      <c r="A47" s="95" t="s">
        <v>210</v>
      </c>
      <c r="B47" s="96"/>
      <c r="C47" s="90" t="s">
        <v>19</v>
      </c>
      <c r="D47" s="91">
        <v>1</v>
      </c>
      <c r="E47" s="100">
        <v>1</v>
      </c>
      <c r="F47" s="64"/>
      <c r="G47" s="71">
        <f t="shared" si="5"/>
        <v>1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241</v>
      </c>
      <c r="B48" s="96"/>
      <c r="C48" s="90" t="s">
        <v>19</v>
      </c>
      <c r="D48" s="91">
        <v>1</v>
      </c>
      <c r="E48" s="100">
        <v>3</v>
      </c>
      <c r="F48" s="64"/>
      <c r="G48" s="71">
        <f t="shared" si="5"/>
        <v>3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32.299999999999997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39.200000000000003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2.94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2.94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45.08</v>
      </c>
      <c r="U75" t="s">
        <v>153</v>
      </c>
      <c r="V75">
        <f>+TRUNC(ROUND(G29+G40+G71+G73+G74,2),2)</f>
        <v>12.78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32.299999999999997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</v>
      </c>
      <c r="B7" s="155"/>
      <c r="C7" s="155"/>
      <c r="D7" s="155"/>
      <c r="E7" s="155"/>
      <c r="F7" s="47" t="s">
        <v>73</v>
      </c>
      <c r="G7" s="48" t="s">
        <v>22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13.380849</v>
      </c>
      <c r="F12" s="64"/>
      <c r="G12" s="121">
        <f t="shared" ref="G12:G26" si="1">IFERROR(TRUNC(ROUND(D12*E12,2),2),0)</f>
        <v>56.87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13.380849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13.380849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13.380849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13.380849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13.380849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13.380849</v>
      </c>
      <c r="F18" s="64"/>
      <c r="G18" s="121">
        <f t="shared" si="1"/>
        <v>2.0099999999999998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13.380849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13.380849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13.380849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13.380849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13.380849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13.380849</v>
      </c>
      <c r="F24" s="64"/>
      <c r="G24" s="121">
        <f t="shared" si="1"/>
        <v>2.68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13.380849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13.380849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61.56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13.380849</v>
      </c>
      <c r="F33" s="64"/>
      <c r="G33" s="64">
        <f t="shared" ref="G33:G38" si="4">IFERROR(TRUNC(ROUND(D33*E33,2),2),0)</f>
        <v>53.66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13.380849</v>
      </c>
      <c r="F34" s="64"/>
      <c r="G34" s="64">
        <f t="shared" si="4"/>
        <v>48.44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13.380849</v>
      </c>
      <c r="F35" s="64"/>
      <c r="G35" s="64">
        <f t="shared" si="4"/>
        <v>96.88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13.380849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13.380849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198.98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17.440000000000001</v>
      </c>
      <c r="F69" s="64"/>
      <c r="G69" s="71">
        <f>IFERROR(TRUNC(ROUND(D69*E69,2),2),0)</f>
        <v>17.440000000000001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17.440000000000001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277.98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20.85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20.85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319.68</v>
      </c>
      <c r="U75" t="s">
        <v>153</v>
      </c>
      <c r="V75">
        <f>+TRUNC(ROUND(G29+G40+G71+G73+G74,2),2)</f>
        <v>319.68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46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1.2E-2</v>
      </c>
      <c r="F12" s="64"/>
      <c r="G12" s="121">
        <f t="shared" ref="G12:G26" si="1">IFERROR(TRUNC(ROUND(D12*E12,2),2),0)</f>
        <v>0.05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1.2E-2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1.2E-2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1.2E-2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1.2E-2</v>
      </c>
      <c r="F16" s="64"/>
      <c r="G16" s="121">
        <f t="shared" si="1"/>
        <v>0.01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1</v>
      </c>
      <c r="C17" s="61">
        <v>0.15</v>
      </c>
      <c r="D17" s="62">
        <f t="shared" si="0"/>
        <v>0.15</v>
      </c>
      <c r="E17" s="63">
        <v>1.2E-2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1.2E-2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1.2E-2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1.2E-2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1.2E-2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2</v>
      </c>
      <c r="C22" s="61">
        <v>0.17</v>
      </c>
      <c r="D22" s="62">
        <f t="shared" si="0"/>
        <v>0.34</v>
      </c>
      <c r="E22" s="63">
        <v>1.2E-2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1.2E-2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1.2E-2</v>
      </c>
      <c r="F24" s="64"/>
      <c r="G24" s="121">
        <f t="shared" si="1"/>
        <v>0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1.2E-2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1.2E-2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1.2E-2</v>
      </c>
      <c r="F33" s="64"/>
      <c r="G33" s="64">
        <f t="shared" ref="G33:G38" si="4">IFERROR(TRUNC(ROUND(D33*E33,2),2),0)</f>
        <v>0.05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1.2E-2</v>
      </c>
      <c r="F34" s="64"/>
      <c r="G34" s="64">
        <f t="shared" si="4"/>
        <v>0.04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1.2E-2</v>
      </c>
      <c r="F35" s="64"/>
      <c r="G35" s="64">
        <f t="shared" si="4"/>
        <v>0.04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1.2E-2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1.2E-2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0.13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169</v>
      </c>
      <c r="B44" s="89"/>
      <c r="C44" s="90" t="s">
        <v>45</v>
      </c>
      <c r="D44" s="91">
        <v>1</v>
      </c>
      <c r="E44" s="92">
        <v>0.42</v>
      </c>
      <c r="F44" s="93"/>
      <c r="G44" s="71">
        <f t="shared" ref="G44:G63" si="5">IFERROR(TRUNC(ROUND(D44*E44,2),2),0)</f>
        <v>0.42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0.42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0.62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0.05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0.05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0.72</v>
      </c>
      <c r="U75" t="s">
        <v>153</v>
      </c>
      <c r="V75">
        <f>+TRUNC(ROUND(G29+G40+G71+G73+G74,2),2)</f>
        <v>0.3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0.42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48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0.51400000000000001</v>
      </c>
      <c r="F12" s="64"/>
      <c r="G12" s="121">
        <f t="shared" ref="G12:G26" si="1">IFERROR(TRUNC(ROUND(D12*E12,2),2),0)</f>
        <v>2.1800000000000002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0.51400000000000001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0.51400000000000001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0.51400000000000001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0.51400000000000001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0.51400000000000001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0.51400000000000001</v>
      </c>
      <c r="F18" s="64"/>
      <c r="G18" s="121">
        <f t="shared" si="1"/>
        <v>0.15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0.51400000000000001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0.51400000000000001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0.51400000000000001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0.51400000000000001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0.51400000000000001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0.51400000000000001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0.51400000000000001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0.51400000000000001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2.41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0.51400000000000001</v>
      </c>
      <c r="F33" s="64"/>
      <c r="G33" s="64">
        <f t="shared" ref="G33:G38" si="4">IFERROR(TRUNC(ROUND(D33*E33,2),2),0)</f>
        <v>2.06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0.51400000000000001</v>
      </c>
      <c r="F34" s="64"/>
      <c r="G34" s="64">
        <f t="shared" si="4"/>
        <v>1.86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0.51400000000000001</v>
      </c>
      <c r="F35" s="64"/>
      <c r="G35" s="64">
        <f t="shared" si="4"/>
        <v>1.86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0.51400000000000001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0.51400000000000001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5.78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11</v>
      </c>
      <c r="E45" s="97">
        <v>2.77</v>
      </c>
      <c r="F45" s="66"/>
      <c r="G45" s="71">
        <f t="shared" si="5"/>
        <v>30.47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191</v>
      </c>
      <c r="B47" s="96"/>
      <c r="C47" s="90" t="s">
        <v>19</v>
      </c>
      <c r="D47" s="91">
        <v>3</v>
      </c>
      <c r="E47" s="100">
        <v>1.63</v>
      </c>
      <c r="F47" s="64"/>
      <c r="G47" s="71">
        <f t="shared" si="5"/>
        <v>4.8899999999999997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49.26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60.45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4.53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4.53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69.510000000000005</v>
      </c>
      <c r="U75" t="s">
        <v>153</v>
      </c>
      <c r="V75">
        <f>+TRUNC(ROUND(G29+G40+G71+G73+G74,2),2)</f>
        <v>20.25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49.26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0.56399999999999995</v>
      </c>
      <c r="F12" s="64"/>
      <c r="G12" s="121">
        <f t="shared" ref="G12:G26" si="1">IFERROR(TRUNC(ROUND(D12*E12,2),2),0)</f>
        <v>2.4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0.56399999999999995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0.56399999999999995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0.56399999999999995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0.56399999999999995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0.56399999999999995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0.56399999999999995</v>
      </c>
      <c r="F18" s="64"/>
      <c r="G18" s="121">
        <f t="shared" si="1"/>
        <v>0.17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0.56399999999999995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0.56399999999999995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0.56399999999999995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0.56399999999999995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0.56399999999999995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0.56399999999999995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0.56399999999999995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0.56399999999999995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2.65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0.56399999999999995</v>
      </c>
      <c r="F33" s="64"/>
      <c r="G33" s="64">
        <f t="shared" ref="G33:G38" si="4">IFERROR(TRUNC(ROUND(D33*E33,2),2),0)</f>
        <v>2.2599999999999998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0.56399999999999995</v>
      </c>
      <c r="F34" s="64"/>
      <c r="G34" s="64">
        <f t="shared" si="4"/>
        <v>2.04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0.56399999999999995</v>
      </c>
      <c r="F35" s="64"/>
      <c r="G35" s="64">
        <f t="shared" si="4"/>
        <v>2.04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0.56399999999999995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0.56399999999999995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6.34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10</v>
      </c>
      <c r="E45" s="97">
        <v>2.77</v>
      </c>
      <c r="F45" s="66"/>
      <c r="G45" s="71">
        <f t="shared" si="5"/>
        <v>27.7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191</v>
      </c>
      <c r="B47" s="96"/>
      <c r="C47" s="90" t="s">
        <v>19</v>
      </c>
      <c r="D47" s="91">
        <v>1</v>
      </c>
      <c r="E47" s="100">
        <v>1.63</v>
      </c>
      <c r="F47" s="64"/>
      <c r="G47" s="71">
        <f t="shared" si="5"/>
        <v>1.63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43.23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3</v>
      </c>
      <c r="F69" s="64"/>
      <c r="G69" s="71">
        <f>IFERROR(TRUNC(ROUND(D69*E69,2),2),0)</f>
        <v>3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3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55.22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4.1399999999999997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4.1399999999999997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63.5</v>
      </c>
      <c r="U75" t="s">
        <v>153</v>
      </c>
      <c r="V75">
        <f>+TRUNC(ROUND(G29+G40+G71+G73+G74,2),2)</f>
        <v>20.27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43.23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0.184</v>
      </c>
      <c r="F12" s="64"/>
      <c r="G12" s="121">
        <f t="shared" ref="G12:G26" si="1">IFERROR(TRUNC(ROUND(D12*E12,2),2),0)</f>
        <v>0.78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0.184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0.184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0.184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0.184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0.184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0.184</v>
      </c>
      <c r="F18" s="64"/>
      <c r="G18" s="121">
        <f t="shared" si="1"/>
        <v>0.06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0.184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0.184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0.184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0.184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0.184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0.184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0.184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0.184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0.87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0.184</v>
      </c>
      <c r="F33" s="64"/>
      <c r="G33" s="64">
        <f t="shared" ref="G33:G38" si="4">IFERROR(TRUNC(ROUND(D33*E33,2),2),0)</f>
        <v>0.74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0.184</v>
      </c>
      <c r="F34" s="64"/>
      <c r="G34" s="64">
        <f t="shared" si="4"/>
        <v>0.67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0.184</v>
      </c>
      <c r="F35" s="64"/>
      <c r="G35" s="64">
        <f t="shared" si="4"/>
        <v>0.67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0.184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0.184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2.08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200</v>
      </c>
      <c r="B45" s="96"/>
      <c r="C45" s="90" t="s">
        <v>45</v>
      </c>
      <c r="D45" s="91">
        <v>2</v>
      </c>
      <c r="E45" s="97">
        <v>1.31</v>
      </c>
      <c r="F45" s="66"/>
      <c r="G45" s="71">
        <f t="shared" si="5"/>
        <v>2.62</v>
      </c>
      <c r="I45" s="83"/>
      <c r="J45" s="94"/>
      <c r="K45" s="83"/>
      <c r="L45" s="83"/>
      <c r="M45" s="83"/>
      <c r="N45" s="83"/>
    </row>
    <row r="46" spans="1:22" x14ac:dyDescent="0.25">
      <c r="A46" s="95" t="s">
        <v>201</v>
      </c>
      <c r="B46" s="96"/>
      <c r="C46" s="98" t="s">
        <v>45</v>
      </c>
      <c r="D46" s="99">
        <v>2</v>
      </c>
      <c r="E46" s="100">
        <v>1.5</v>
      </c>
      <c r="F46" s="64"/>
      <c r="G46" s="71">
        <f t="shared" si="5"/>
        <v>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202</v>
      </c>
      <c r="B47" s="96"/>
      <c r="C47" s="90" t="s">
        <v>19</v>
      </c>
      <c r="D47" s="91">
        <v>2</v>
      </c>
      <c r="E47" s="100">
        <v>0.5</v>
      </c>
      <c r="F47" s="64"/>
      <c r="G47" s="71">
        <f t="shared" si="5"/>
        <v>1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203</v>
      </c>
      <c r="B48" s="96"/>
      <c r="C48" s="90" t="s">
        <v>19</v>
      </c>
      <c r="D48" s="91">
        <v>1</v>
      </c>
      <c r="E48" s="100">
        <v>1</v>
      </c>
      <c r="F48" s="64"/>
      <c r="G48" s="71">
        <f t="shared" si="5"/>
        <v>1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16.62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20.57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23.65</v>
      </c>
      <c r="U75" t="s">
        <v>153</v>
      </c>
      <c r="V75">
        <f>+TRUNC(ROUND(G29+G40+G71+G73+G74,2),2)</f>
        <v>7.03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16.62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52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3.5000000000000003E-2</v>
      </c>
      <c r="F12" s="64"/>
      <c r="G12" s="121">
        <f t="shared" ref="G12:G26" si="1">IFERROR(TRUNC(ROUND(D12*E12,2),2),0)</f>
        <v>0.15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3.5000000000000003E-2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3.5000000000000003E-2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3.5000000000000003E-2</v>
      </c>
      <c r="F15" s="64"/>
      <c r="G15" s="121">
        <f t="shared" si="1"/>
        <v>0.04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3.5000000000000003E-2</v>
      </c>
      <c r="F16" s="64"/>
      <c r="G16" s="121">
        <f t="shared" si="1"/>
        <v>0.02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3.5000000000000003E-2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3.5000000000000003E-2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3.5000000000000003E-2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3.5000000000000003E-2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3.5000000000000003E-2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3.5000000000000003E-2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3.5000000000000003E-2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7</v>
      </c>
      <c r="C24" s="61">
        <v>0.05</v>
      </c>
      <c r="D24" s="62">
        <f t="shared" si="0"/>
        <v>0.35</v>
      </c>
      <c r="E24" s="63">
        <v>3.5000000000000003E-2</v>
      </c>
      <c r="F24" s="64"/>
      <c r="G24" s="121">
        <f t="shared" si="1"/>
        <v>0.01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3.5000000000000003E-2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3.5000000000000003E-2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3.5000000000000003E-2</v>
      </c>
      <c r="F33" s="64"/>
      <c r="G33" s="64">
        <f t="shared" ref="G33:G38" si="4">IFERROR(TRUNC(ROUND(D33*E33,2),2),0)</f>
        <v>0.14000000000000001</v>
      </c>
    </row>
    <row r="34" spans="1:22" x14ac:dyDescent="0.25">
      <c r="A34" s="71" t="s">
        <v>132</v>
      </c>
      <c r="B34" s="82">
        <v>3</v>
      </c>
      <c r="C34" s="71">
        <v>3.62</v>
      </c>
      <c r="D34" s="62">
        <f t="shared" si="3"/>
        <v>10.86</v>
      </c>
      <c r="E34" s="61">
        <v>3.5000000000000003E-2</v>
      </c>
      <c r="F34" s="64"/>
      <c r="G34" s="64">
        <f t="shared" si="4"/>
        <v>0.38</v>
      </c>
    </row>
    <row r="35" spans="1:22" x14ac:dyDescent="0.25">
      <c r="A35" s="71" t="s">
        <v>133</v>
      </c>
      <c r="B35" s="82">
        <v>3</v>
      </c>
      <c r="C35" s="71">
        <v>3.62</v>
      </c>
      <c r="D35" s="62">
        <f t="shared" si="3"/>
        <v>10.86</v>
      </c>
      <c r="E35" s="61">
        <v>3.5000000000000003E-2</v>
      </c>
      <c r="F35" s="64"/>
      <c r="G35" s="64">
        <f t="shared" si="4"/>
        <v>0.38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3.5000000000000003E-2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3.5000000000000003E-2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1.22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0.09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0.09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1.4</v>
      </c>
      <c r="U75" t="s">
        <v>153</v>
      </c>
      <c r="V75">
        <f>+TRUNC(ROUND(G29+G40+G71+G73+G74,2),2)</f>
        <v>1.4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54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2.5999999999999999E-2</v>
      </c>
      <c r="F12" s="64"/>
      <c r="G12" s="121">
        <f t="shared" ref="G12:G26" si="1">IFERROR(TRUNC(ROUND(D12*E12,2),2),0)</f>
        <v>0.11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2.5999999999999999E-2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2.5999999999999999E-2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2.5999999999999999E-2</v>
      </c>
      <c r="F15" s="64"/>
      <c r="G15" s="121">
        <f t="shared" si="1"/>
        <v>0.03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2.5999999999999999E-2</v>
      </c>
      <c r="F16" s="64"/>
      <c r="G16" s="121">
        <f t="shared" si="1"/>
        <v>0.01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2.5999999999999999E-2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2.5999999999999999E-2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2.5999999999999999E-2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2.5999999999999999E-2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2.5999999999999999E-2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2.5999999999999999E-2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2.5999999999999999E-2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7</v>
      </c>
      <c r="C24" s="61">
        <v>0.05</v>
      </c>
      <c r="D24" s="62">
        <f t="shared" si="0"/>
        <v>0.35</v>
      </c>
      <c r="E24" s="63">
        <v>2.5999999999999999E-2</v>
      </c>
      <c r="F24" s="64"/>
      <c r="G24" s="121">
        <f t="shared" si="1"/>
        <v>0.01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2.5999999999999999E-2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2.5999999999999999E-2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0.16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2.5999999999999999E-2</v>
      </c>
      <c r="F33" s="64"/>
      <c r="G33" s="64">
        <f t="shared" ref="G33:G38" si="4">IFERROR(TRUNC(ROUND(D33*E33,2),2),0)</f>
        <v>0.1</v>
      </c>
    </row>
    <row r="34" spans="1:22" x14ac:dyDescent="0.25">
      <c r="A34" s="71" t="s">
        <v>132</v>
      </c>
      <c r="B34" s="82">
        <v>3</v>
      </c>
      <c r="C34" s="71">
        <v>3.62</v>
      </c>
      <c r="D34" s="62">
        <f t="shared" si="3"/>
        <v>10.86</v>
      </c>
      <c r="E34" s="61">
        <v>2.5999999999999999E-2</v>
      </c>
      <c r="F34" s="64"/>
      <c r="G34" s="64">
        <f t="shared" si="4"/>
        <v>0.28000000000000003</v>
      </c>
    </row>
    <row r="35" spans="1:22" x14ac:dyDescent="0.25">
      <c r="A35" s="71" t="s">
        <v>133</v>
      </c>
      <c r="B35" s="82">
        <v>3</v>
      </c>
      <c r="C35" s="71">
        <v>3.62</v>
      </c>
      <c r="D35" s="62">
        <f t="shared" si="3"/>
        <v>10.86</v>
      </c>
      <c r="E35" s="61">
        <v>2.5999999999999999E-2</v>
      </c>
      <c r="F35" s="64"/>
      <c r="G35" s="64">
        <f t="shared" si="4"/>
        <v>0.28000000000000003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2.5999999999999999E-2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2.5999999999999999E-2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0.66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0.92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7.0000000000000007E-2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7.0000000000000007E-2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1.06</v>
      </c>
      <c r="U75" t="s">
        <v>153</v>
      </c>
      <c r="V75">
        <f>+TRUNC(ROUND(G29+G40+G71+G73+G74,2),2)</f>
        <v>1.06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0.38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0.38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0.38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0.38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0.38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0.38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0.38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0.38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0.38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0.38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0.38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0.38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0.38</v>
      </c>
      <c r="F24" s="64"/>
      <c r="G24" s="121">
        <f t="shared" si="1"/>
        <v>0.06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0.38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0.38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0.38</v>
      </c>
      <c r="F33" s="64"/>
      <c r="G33" s="64">
        <f t="shared" ref="G33:G38" si="4">IFERROR(TRUNC(ROUND(D33*E33,2),2),0)</f>
        <v>1.52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0.38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0.38</v>
      </c>
      <c r="F35" s="64"/>
      <c r="G35" s="64">
        <f t="shared" si="4"/>
        <v>1.38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0.38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0.38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4.28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0.1</v>
      </c>
      <c r="F69" s="64"/>
      <c r="G69" s="71">
        <f>IFERROR(TRUNC(ROUND(D69*E69,2),2),0)</f>
        <v>0.1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4.4400000000000004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0.33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0.33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5.0999999999999996</v>
      </c>
      <c r="U75" t="s">
        <v>153</v>
      </c>
      <c r="V75">
        <f>+TRUNC(ROUND(G29+G40+G71+G73+G74,2),2)</f>
        <v>5.0999999999999996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/>
  <dimension ref="A1:V76"/>
  <sheetViews>
    <sheetView showZeros="0" view="pageBreakPreview" topLeftCell="A37" zoomScale="70" zoomScaleNormal="100" zoomScaleSheetLayoutView="70" workbookViewId="0">
      <selection activeCell="X60" sqref="X60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0.38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0.38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0.38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0.38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0.38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0.38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0.38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0.38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0.38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0.38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0.38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0.38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2</v>
      </c>
      <c r="C24" s="61">
        <v>0.05</v>
      </c>
      <c r="D24" s="62">
        <f t="shared" si="0"/>
        <v>0.1</v>
      </c>
      <c r="E24" s="63">
        <v>0.38</v>
      </c>
      <c r="F24" s="64"/>
      <c r="G24" s="121">
        <f t="shared" si="1"/>
        <v>0.04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0.38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0.38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0.38</v>
      </c>
      <c r="F33" s="64"/>
      <c r="G33" s="64">
        <f t="shared" ref="G33:G38" si="4">IFERROR(TRUNC(ROUND(D33*E33,2),2),0)</f>
        <v>1.52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0.38</v>
      </c>
      <c r="F34" s="64"/>
      <c r="G34" s="64">
        <f t="shared" si="4"/>
        <v>1.38</v>
      </c>
    </row>
    <row r="35" spans="1:22" x14ac:dyDescent="0.25">
      <c r="A35" s="71" t="s">
        <v>133</v>
      </c>
      <c r="B35" s="82">
        <v>0</v>
      </c>
      <c r="C35" s="71">
        <v>3.62</v>
      </c>
      <c r="D35" s="62">
        <f t="shared" si="3"/>
        <v>0</v>
      </c>
      <c r="E35" s="61">
        <v>0.38</v>
      </c>
      <c r="F35" s="64"/>
      <c r="G35" s="64">
        <f t="shared" si="4"/>
        <v>0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0.38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0.38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204</v>
      </c>
      <c r="B44" s="89"/>
      <c r="C44" s="90" t="s">
        <v>19</v>
      </c>
      <c r="D44" s="91">
        <v>1</v>
      </c>
      <c r="E44" s="92">
        <v>22.5</v>
      </c>
      <c r="F44" s="93"/>
      <c r="G44" s="71">
        <f t="shared" ref="G44:G63" si="5">IFERROR(TRUNC(ROUND(D44*E44,2),2),0)</f>
        <v>22.5</v>
      </c>
      <c r="I44" s="83"/>
      <c r="J44" s="94"/>
      <c r="K44" s="83"/>
      <c r="L44" s="83"/>
      <c r="M44" s="83"/>
      <c r="N44" s="83"/>
    </row>
    <row r="45" spans="1:22" x14ac:dyDescent="0.25">
      <c r="A45" s="95" t="s">
        <v>205</v>
      </c>
      <c r="B45" s="96"/>
      <c r="C45" s="90" t="s">
        <v>19</v>
      </c>
      <c r="D45" s="91">
        <v>1</v>
      </c>
      <c r="E45" s="97">
        <v>5.5</v>
      </c>
      <c r="F45" s="66"/>
      <c r="G45" s="71">
        <f t="shared" si="5"/>
        <v>5.5</v>
      </c>
      <c r="I45" s="83"/>
      <c r="J45" s="94"/>
      <c r="K45" s="83"/>
      <c r="L45" s="83"/>
      <c r="M45" s="83"/>
      <c r="N45" s="83"/>
    </row>
    <row r="46" spans="1:22" x14ac:dyDescent="0.25">
      <c r="A46" s="95" t="s">
        <v>206</v>
      </c>
      <c r="B46" s="96"/>
      <c r="C46" s="98" t="s">
        <v>45</v>
      </c>
      <c r="D46" s="99">
        <v>3</v>
      </c>
      <c r="E46" s="100">
        <v>2.46</v>
      </c>
      <c r="F46" s="64"/>
      <c r="G46" s="71">
        <f t="shared" si="5"/>
        <v>7.38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207</v>
      </c>
      <c r="B47" s="96"/>
      <c r="C47" s="90" t="s">
        <v>208</v>
      </c>
      <c r="D47" s="91">
        <v>1</v>
      </c>
      <c r="E47" s="100">
        <v>0.3</v>
      </c>
      <c r="F47" s="64"/>
      <c r="G47" s="71">
        <f t="shared" si="5"/>
        <v>0.3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209</v>
      </c>
      <c r="B48" s="96"/>
      <c r="C48" s="90" t="s">
        <v>19</v>
      </c>
      <c r="D48" s="91">
        <v>1</v>
      </c>
      <c r="E48" s="100">
        <v>68</v>
      </c>
      <c r="F48" s="64"/>
      <c r="G48" s="71">
        <f t="shared" si="5"/>
        <v>68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191</v>
      </c>
      <c r="B49" s="96"/>
      <c r="C49" s="90" t="s">
        <v>19</v>
      </c>
      <c r="D49" s="91">
        <v>3</v>
      </c>
      <c r="E49" s="100">
        <v>1.63</v>
      </c>
      <c r="F49" s="64"/>
      <c r="G49" s="71">
        <f t="shared" si="5"/>
        <v>4.8899999999999997</v>
      </c>
      <c r="I49" s="83"/>
      <c r="J49" s="94"/>
      <c r="K49" s="83"/>
      <c r="L49" s="83"/>
      <c r="M49" s="83"/>
      <c r="N49" s="83"/>
    </row>
    <row r="50" spans="1:14" x14ac:dyDescent="0.25">
      <c r="A50" s="95" t="s">
        <v>210</v>
      </c>
      <c r="B50" s="96"/>
      <c r="C50" s="90" t="s">
        <v>19</v>
      </c>
      <c r="D50" s="91">
        <v>1</v>
      </c>
      <c r="E50" s="100">
        <v>1</v>
      </c>
      <c r="F50" s="64"/>
      <c r="G50" s="71">
        <f t="shared" si="5"/>
        <v>1</v>
      </c>
      <c r="I50" s="83"/>
      <c r="J50" s="94"/>
      <c r="K50" s="83"/>
      <c r="L50" s="83"/>
      <c r="M50" s="83"/>
      <c r="N50" s="83"/>
    </row>
    <row r="51" spans="1:14" x14ac:dyDescent="0.25">
      <c r="A51" s="95" t="s">
        <v>242</v>
      </c>
      <c r="B51" s="96"/>
      <c r="C51" s="90" t="s">
        <v>19</v>
      </c>
      <c r="D51" s="91">
        <v>1</v>
      </c>
      <c r="E51" s="100">
        <v>10</v>
      </c>
      <c r="F51" s="64"/>
      <c r="G51" s="71">
        <f t="shared" si="5"/>
        <v>10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243</v>
      </c>
      <c r="B52" s="96"/>
      <c r="C52" s="90" t="s">
        <v>19</v>
      </c>
      <c r="D52" s="91">
        <v>3</v>
      </c>
      <c r="E52" s="100">
        <v>1.74</v>
      </c>
      <c r="F52" s="64"/>
      <c r="G52" s="71">
        <f t="shared" si="5"/>
        <v>5.22</v>
      </c>
      <c r="I52" s="83"/>
      <c r="J52" s="94"/>
      <c r="K52" s="83"/>
      <c r="L52" s="83"/>
      <c r="M52" s="83"/>
      <c r="N52" s="83"/>
    </row>
    <row r="53" spans="1:14" x14ac:dyDescent="0.25">
      <c r="A53" s="95" t="s">
        <v>244</v>
      </c>
      <c r="B53" s="96"/>
      <c r="C53" s="90" t="s">
        <v>245</v>
      </c>
      <c r="D53" s="91">
        <v>12</v>
      </c>
      <c r="E53" s="100">
        <v>0.15</v>
      </c>
      <c r="F53" s="64"/>
      <c r="G53" s="71">
        <f t="shared" si="5"/>
        <v>1.8</v>
      </c>
      <c r="I53" s="83"/>
      <c r="J53" s="94"/>
      <c r="K53" s="83"/>
      <c r="L53" s="83"/>
      <c r="M53" s="83"/>
      <c r="N53" s="83"/>
    </row>
    <row r="54" spans="1:14" x14ac:dyDescent="0.25">
      <c r="A54" s="95" t="s">
        <v>246</v>
      </c>
      <c r="B54" s="96"/>
      <c r="C54" s="90" t="s">
        <v>19</v>
      </c>
      <c r="D54" s="91">
        <v>6</v>
      </c>
      <c r="E54" s="100">
        <v>0.3</v>
      </c>
      <c r="F54" s="64"/>
      <c r="G54" s="71">
        <f t="shared" si="5"/>
        <v>1.8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128.38999999999999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132.33000000000001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3.31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3.31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138.94999999999999</v>
      </c>
      <c r="U75" t="s">
        <v>153</v>
      </c>
      <c r="V75">
        <f>+TRUNC(ROUND(G29+G40+G71+G73+G74,2),2)</f>
        <v>10.56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128.38999999999999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1.3440000000000001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1.3440000000000001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1.3440000000000001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1.3440000000000001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1.3440000000000001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1.3440000000000001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1.3440000000000001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1.3440000000000001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1.3440000000000001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1.3440000000000001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1.3440000000000001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1.3440000000000001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1.3440000000000001</v>
      </c>
      <c r="F24" s="64"/>
      <c r="G24" s="121">
        <f t="shared" si="1"/>
        <v>0.2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1.3440000000000001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1.3440000000000001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1.3440000000000001</v>
      </c>
      <c r="F33" s="64"/>
      <c r="G33" s="64">
        <f t="shared" ref="G33:G38" si="4">IFERROR(TRUNC(ROUND(D33*E33,2),2),0)</f>
        <v>5.39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1.3440000000000001</v>
      </c>
      <c r="F34" s="64"/>
      <c r="G34" s="64">
        <f t="shared" si="4"/>
        <v>4.87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1.3440000000000001</v>
      </c>
      <c r="F35" s="64"/>
      <c r="G35" s="64">
        <f t="shared" si="4"/>
        <v>4.87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1.3440000000000001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1.3440000000000001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15.13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191</v>
      </c>
      <c r="B44" s="89"/>
      <c r="C44" s="90" t="s">
        <v>19</v>
      </c>
      <c r="D44" s="91">
        <v>3</v>
      </c>
      <c r="E44" s="92">
        <v>1.63</v>
      </c>
      <c r="F44" s="93"/>
      <c r="G44" s="71">
        <f t="shared" ref="G44:G63" si="5">IFERROR(TRUNC(ROUND(D44*E44,2),2),0)</f>
        <v>4.8899999999999997</v>
      </c>
      <c r="I44" s="83"/>
      <c r="J44" s="94"/>
      <c r="K44" s="83"/>
      <c r="L44" s="83"/>
      <c r="M44" s="83"/>
      <c r="N44" s="83"/>
    </row>
    <row r="45" spans="1:22" x14ac:dyDescent="0.25">
      <c r="A45" s="95" t="s">
        <v>210</v>
      </c>
      <c r="B45" s="96"/>
      <c r="C45" s="90" t="s">
        <v>19</v>
      </c>
      <c r="D45" s="91">
        <v>1</v>
      </c>
      <c r="E45" s="97">
        <v>1</v>
      </c>
      <c r="F45" s="66"/>
      <c r="G45" s="71">
        <f t="shared" si="5"/>
        <v>1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5.89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0.5</v>
      </c>
      <c r="F69" s="64"/>
      <c r="G69" s="71">
        <f>IFERROR(TRUNC(ROUND(D69*E69,2),2),0)</f>
        <v>0.5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21.72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1.63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1.63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24.98</v>
      </c>
      <c r="U75" t="s">
        <v>153</v>
      </c>
      <c r="V75">
        <f>+TRUNC(ROUND(G29+G40+G71+G73+G74,2),2)</f>
        <v>19.09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5.89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59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0.44333299999999998</v>
      </c>
      <c r="F12" s="64"/>
      <c r="G12" s="121">
        <f t="shared" ref="G12:G26" si="1">IFERROR(TRUNC(ROUND(D12*E12,2),2),0)</f>
        <v>1.88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0.44333299999999998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0.44333299999999998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0.44333299999999998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0.44333299999999998</v>
      </c>
      <c r="F16" s="64"/>
      <c r="G16" s="121">
        <f t="shared" si="1"/>
        <v>0.22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0.44333299999999998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0.44333299999999998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0.44333299999999998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0.44333299999999998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0.44333299999999998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0.44333299999999998</v>
      </c>
      <c r="F22" s="64"/>
      <c r="G22" s="121">
        <f t="shared" si="1"/>
        <v>0.08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0.44333299999999998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0.44333299999999998</v>
      </c>
      <c r="F24" s="64"/>
      <c r="G24" s="121">
        <f t="shared" si="1"/>
        <v>7.0000000000000007E-2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0.44333299999999998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0.44333299999999998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2.34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0.44333299999999998</v>
      </c>
      <c r="F33" s="64"/>
      <c r="G33" s="64">
        <f t="shared" ref="G33:G38" si="4">IFERROR(TRUNC(ROUND(D33*E33,2),2),0)</f>
        <v>1.78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0.44333299999999998</v>
      </c>
      <c r="F34" s="64"/>
      <c r="G34" s="64">
        <f t="shared" si="4"/>
        <v>1.6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0.44333299999999998</v>
      </c>
      <c r="F35" s="64"/>
      <c r="G35" s="64">
        <f t="shared" si="4"/>
        <v>1.6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0.44333299999999998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0.44333299999999998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4.9800000000000004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0.5</v>
      </c>
      <c r="F69" s="64"/>
      <c r="G69" s="71">
        <f>IFERROR(TRUNC(ROUND(D69*E69,2),2),0)</f>
        <v>0.5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7.82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0.59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0.59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9</v>
      </c>
      <c r="U75" t="s">
        <v>153</v>
      </c>
      <c r="V75">
        <f>+TRUNC(ROUND(G29+G40+G71+G73+G74,2),2)</f>
        <v>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215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0.75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0.75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0.75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0.75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0.75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0.75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0.75</v>
      </c>
      <c r="F18" s="64"/>
      <c r="G18" s="121">
        <f t="shared" si="1"/>
        <v>0.11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0.75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0.75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0.75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0.75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0.75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0.75</v>
      </c>
      <c r="F24" s="64"/>
      <c r="G24" s="121">
        <f t="shared" si="1"/>
        <v>0.11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0.75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0.75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0.75</v>
      </c>
      <c r="F33" s="64"/>
      <c r="G33" s="64">
        <f t="shared" ref="G33:G38" si="4">IFERROR(TRUNC(ROUND(D33*E33,2),2),0)</f>
        <v>3.01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0.75</v>
      </c>
      <c r="F34" s="64"/>
      <c r="G34" s="64">
        <f t="shared" si="4"/>
        <v>2.72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0.75</v>
      </c>
      <c r="F35" s="64"/>
      <c r="G35" s="64">
        <f t="shared" si="4"/>
        <v>2.72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0.75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0.75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8.4499999999999993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225</v>
      </c>
      <c r="B44" s="89"/>
      <c r="C44" s="90" t="s">
        <v>19</v>
      </c>
      <c r="D44" s="91">
        <v>1</v>
      </c>
      <c r="E44" s="92">
        <v>472</v>
      </c>
      <c r="F44" s="93"/>
      <c r="G44" s="71">
        <f t="shared" ref="G44:G63" si="5">IFERROR(TRUNC(ROUND(D44*E44,2),2),0)</f>
        <v>472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472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485.67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36.43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36.43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558.53</v>
      </c>
      <c r="U75" t="s">
        <v>153</v>
      </c>
      <c r="V75">
        <f>+TRUNC(ROUND(G29+G40+G71+G73+G74,2),2)</f>
        <v>86.53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V76"/>
  <sheetViews>
    <sheetView showZeros="0" view="pageBreakPreview" topLeftCell="A37" zoomScale="85" zoomScaleNormal="100" zoomScaleSheetLayoutView="85" workbookViewId="0">
      <selection activeCell="E44" sqref="E4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60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0.59399999999999997</v>
      </c>
      <c r="F12" s="64"/>
      <c r="G12" s="121">
        <f t="shared" ref="G12:G26" si="1">IFERROR(TRUNC(ROUND(D12*E12,2),2),0)</f>
        <v>2.52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0.59399999999999997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0.59399999999999997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0.59399999999999997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0.59399999999999997</v>
      </c>
      <c r="F16" s="64"/>
      <c r="G16" s="121">
        <f t="shared" si="1"/>
        <v>0.3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0.59399999999999997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0.59399999999999997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0.59399999999999997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0.59399999999999997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0.59399999999999997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0.59399999999999997</v>
      </c>
      <c r="F22" s="64"/>
      <c r="G22" s="121">
        <f t="shared" si="1"/>
        <v>0.1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0.59399999999999997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0.59399999999999997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0.59399999999999997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0.59399999999999997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3.13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0.59399999999999997</v>
      </c>
      <c r="F33" s="64"/>
      <c r="G33" s="64">
        <f t="shared" ref="G33:G38" si="4">IFERROR(TRUNC(ROUND(D33*E33,2),2),0)</f>
        <v>2.38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0.59399999999999997</v>
      </c>
      <c r="F34" s="64"/>
      <c r="G34" s="64">
        <f t="shared" si="4"/>
        <v>2.15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0.59399999999999997</v>
      </c>
      <c r="F35" s="64"/>
      <c r="G35" s="64">
        <f t="shared" si="4"/>
        <v>2.15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0.59399999999999997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0.59399999999999997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6.68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38.25" x14ac:dyDescent="0.25">
      <c r="A44" s="88" t="s">
        <v>240</v>
      </c>
      <c r="B44" s="89"/>
      <c r="C44" s="90" t="s">
        <v>19</v>
      </c>
      <c r="D44" s="91">
        <v>1</v>
      </c>
      <c r="E44" s="92">
        <v>20.85</v>
      </c>
      <c r="F44" s="93"/>
      <c r="G44" s="71">
        <f t="shared" ref="G44:G63" si="5">IFERROR(TRUNC(ROUND(D44*E44,2),2),0)</f>
        <v>20.85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170</v>
      </c>
      <c r="B45" s="96"/>
      <c r="C45" s="90" t="s">
        <v>171</v>
      </c>
      <c r="D45" s="91">
        <v>32.340000000000003</v>
      </c>
      <c r="E45" s="97">
        <v>0.08</v>
      </c>
      <c r="F45" s="66"/>
      <c r="G45" s="71">
        <f t="shared" si="5"/>
        <v>2.59</v>
      </c>
      <c r="I45" s="83"/>
      <c r="J45" s="94"/>
      <c r="K45" s="83"/>
      <c r="L45" s="83"/>
      <c r="M45" s="83"/>
      <c r="N45" s="83"/>
    </row>
    <row r="46" spans="1:22" x14ac:dyDescent="0.25">
      <c r="A46" s="95" t="s">
        <v>210</v>
      </c>
      <c r="B46" s="96"/>
      <c r="C46" s="98" t="s">
        <v>19</v>
      </c>
      <c r="D46" s="99">
        <v>1</v>
      </c>
      <c r="E46" s="100">
        <v>1</v>
      </c>
      <c r="F46" s="64"/>
      <c r="G46" s="71">
        <f t="shared" si="5"/>
        <v>1</v>
      </c>
      <c r="I46" s="83"/>
      <c r="J46" s="94"/>
      <c r="K46" s="83"/>
      <c r="L46" s="83"/>
      <c r="M46" s="83"/>
      <c r="N46" s="83"/>
    </row>
    <row r="47" spans="1:22" x14ac:dyDescent="0.25">
      <c r="A47" s="95" t="s">
        <v>172</v>
      </c>
      <c r="B47" s="96"/>
      <c r="C47" s="90" t="s">
        <v>173</v>
      </c>
      <c r="D47" s="91">
        <v>2.7E-2</v>
      </c>
      <c r="E47" s="100">
        <v>16</v>
      </c>
      <c r="F47" s="64"/>
      <c r="G47" s="71">
        <f t="shared" si="5"/>
        <v>0.43</v>
      </c>
      <c r="I47" s="83"/>
      <c r="J47" s="94"/>
      <c r="K47" s="83"/>
      <c r="L47" s="83"/>
      <c r="M47" s="83"/>
      <c r="N47" s="83"/>
    </row>
    <row r="48" spans="1:22" x14ac:dyDescent="0.25">
      <c r="A48" s="95" t="s">
        <v>174</v>
      </c>
      <c r="B48" s="96"/>
      <c r="C48" s="90" t="s">
        <v>173</v>
      </c>
      <c r="D48" s="91">
        <v>3.2000000000000001E-2</v>
      </c>
      <c r="E48" s="100">
        <v>15</v>
      </c>
      <c r="F48" s="64"/>
      <c r="G48" s="71">
        <f t="shared" si="5"/>
        <v>0.48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1.86</v>
      </c>
      <c r="F64" s="118"/>
      <c r="G64" s="118">
        <f>TRUNC(ROUND(SUM(G44:G63),2),2)</f>
        <v>25.35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0.32</v>
      </c>
      <c r="F69" s="64"/>
      <c r="G69" s="71">
        <f>IFERROR(TRUNC(ROUND(D69*E69,2),2),0)</f>
        <v>0.32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0.32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35.479999999999997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2.66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2.66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40.799999999999997</v>
      </c>
      <c r="U75" t="s">
        <v>153</v>
      </c>
      <c r="V75">
        <f>+TRUNC(ROUND(G29+G40+G71+G73+G74,2),2)</f>
        <v>15.45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25.35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61</v>
      </c>
      <c r="B7" s="155"/>
      <c r="C7" s="155"/>
      <c r="D7" s="155"/>
      <c r="E7" s="155"/>
      <c r="F7" s="47" t="s">
        <v>73</v>
      </c>
      <c r="G7" s="48" t="s">
        <v>45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0.1</v>
      </c>
      <c r="F12" s="64"/>
      <c r="G12" s="121">
        <f t="shared" ref="G12:G26" si="1">IFERROR(TRUNC(ROUND(D12*E12,2),2),0)</f>
        <v>0.43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1</v>
      </c>
      <c r="C16" s="61">
        <v>0.5</v>
      </c>
      <c r="D16" s="62">
        <f t="shared" si="0"/>
        <v>0.5</v>
      </c>
      <c r="E16" s="63">
        <v>0.1</v>
      </c>
      <c r="F16" s="64"/>
      <c r="G16" s="121">
        <f t="shared" si="1"/>
        <v>0.05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0.1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0.1</v>
      </c>
      <c r="F22" s="64"/>
      <c r="G22" s="121">
        <f t="shared" si="1"/>
        <v>0.02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0.1</v>
      </c>
      <c r="F23" s="64"/>
      <c r="G23" s="121">
        <f t="shared" si="1"/>
        <v>0.01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0.1</v>
      </c>
      <c r="F24" s="64"/>
      <c r="G24" s="121">
        <f t="shared" si="1"/>
        <v>0.02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0.55000000000000004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0.1</v>
      </c>
      <c r="F33" s="64"/>
      <c r="G33" s="64">
        <f t="shared" ref="G33:G38" si="4">IFERROR(TRUNC(ROUND(D33*E33,2),2),0)</f>
        <v>0.4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0.1</v>
      </c>
      <c r="F34" s="64"/>
      <c r="G34" s="64">
        <f t="shared" si="4"/>
        <v>0.36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0.1</v>
      </c>
      <c r="F35" s="64"/>
      <c r="G35" s="64">
        <f t="shared" si="4"/>
        <v>0.36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1.1200000000000001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211</v>
      </c>
      <c r="B44" s="89"/>
      <c r="C44" s="90" t="s">
        <v>212</v>
      </c>
      <c r="D44" s="91">
        <v>1</v>
      </c>
      <c r="E44" s="92">
        <v>0.85</v>
      </c>
      <c r="F44" s="93"/>
      <c r="G44" s="71">
        <f t="shared" ref="G44:G63" si="5">IFERROR(TRUNC(ROUND(D44*E44,2),2),0)</f>
        <v>0.85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0.85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0.01</v>
      </c>
      <c r="F69" s="64"/>
      <c r="G69" s="71">
        <f>IFERROR(TRUNC(ROUND(D69*E69,2),2),0)</f>
        <v>0.01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0.01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2.5299999999999998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0.19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0.19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2.91</v>
      </c>
      <c r="U75" t="s">
        <v>153</v>
      </c>
      <c r="V75">
        <f>+TRUNC(ROUND(G29+G40+G71+G73+G74,2),2)</f>
        <v>2.06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0.85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0.22</v>
      </c>
      <c r="F12" s="64"/>
      <c r="G12" s="121">
        <f t="shared" ref="G12:G26" si="1">IFERROR(TRUNC(ROUND(D12*E12,2),2),0)</f>
        <v>0.94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0.22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0.22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0.22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0.22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0.22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0.22</v>
      </c>
      <c r="F18" s="64"/>
      <c r="G18" s="121">
        <f t="shared" si="1"/>
        <v>7.0000000000000007E-2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0.22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0.22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0.22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0.22</v>
      </c>
      <c r="F22" s="64"/>
      <c r="G22" s="121">
        <f t="shared" si="1"/>
        <v>0.04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0.22</v>
      </c>
      <c r="F23" s="64"/>
      <c r="G23" s="121">
        <f t="shared" si="1"/>
        <v>0.02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0.22</v>
      </c>
      <c r="F24" s="64"/>
      <c r="G24" s="121">
        <f t="shared" si="1"/>
        <v>0.03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0.22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0.22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1.1000000000000001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0.22</v>
      </c>
      <c r="F33" s="64"/>
      <c r="G33" s="64">
        <f t="shared" ref="G33:G38" si="4">IFERROR(TRUNC(ROUND(D33*E33,2),2),0)</f>
        <v>0.88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0.22</v>
      </c>
      <c r="F34" s="64"/>
      <c r="G34" s="64">
        <f t="shared" si="4"/>
        <v>0.8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0.22</v>
      </c>
      <c r="F35" s="64"/>
      <c r="G35" s="64">
        <f t="shared" si="4"/>
        <v>0.8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0.22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0.22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2.48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213</v>
      </c>
      <c r="B44" s="89"/>
      <c r="C44" s="90" t="s">
        <v>19</v>
      </c>
      <c r="D44" s="91">
        <v>1</v>
      </c>
      <c r="E44" s="92">
        <v>114</v>
      </c>
      <c r="F44" s="93"/>
      <c r="G44" s="71">
        <f t="shared" ref="G44:G63" si="5">IFERROR(TRUNC(ROUND(D44*E44,2),2),0)</f>
        <v>114</v>
      </c>
      <c r="I44" s="83"/>
      <c r="J44" s="94"/>
      <c r="K44" s="83"/>
      <c r="L44" s="83"/>
      <c r="M44" s="83"/>
      <c r="N44" s="83"/>
    </row>
    <row r="45" spans="1:22" x14ac:dyDescent="0.25">
      <c r="A45" s="95" t="s">
        <v>247</v>
      </c>
      <c r="B45" s="96"/>
      <c r="C45" s="90" t="s">
        <v>45</v>
      </c>
      <c r="D45" s="91">
        <v>2.5</v>
      </c>
      <c r="E45" s="97">
        <v>2</v>
      </c>
      <c r="F45" s="66"/>
      <c r="G45" s="71">
        <f t="shared" si="5"/>
        <v>5</v>
      </c>
      <c r="I45" s="83"/>
      <c r="J45" s="94"/>
      <c r="K45" s="83"/>
      <c r="L45" s="83"/>
      <c r="M45" s="83"/>
      <c r="N45" s="83"/>
    </row>
    <row r="46" spans="1:22" x14ac:dyDescent="0.25">
      <c r="A46" s="95" t="s">
        <v>248</v>
      </c>
      <c r="B46" s="96"/>
      <c r="C46" s="98" t="s">
        <v>19</v>
      </c>
      <c r="D46" s="99">
        <v>3</v>
      </c>
      <c r="E46" s="100">
        <v>0.71</v>
      </c>
      <c r="F46" s="64"/>
      <c r="G46" s="71">
        <f t="shared" si="5"/>
        <v>2.13</v>
      </c>
      <c r="I46" s="83"/>
      <c r="J46" s="94"/>
      <c r="K46" s="83"/>
      <c r="L46" s="83"/>
      <c r="M46" s="83"/>
      <c r="N46" s="83"/>
    </row>
    <row r="47" spans="1:22" x14ac:dyDescent="0.25">
      <c r="A47" s="95" t="s">
        <v>214</v>
      </c>
      <c r="B47" s="96"/>
      <c r="C47" s="90" t="s">
        <v>19</v>
      </c>
      <c r="D47" s="91">
        <v>1</v>
      </c>
      <c r="E47" s="100">
        <v>15.48</v>
      </c>
      <c r="F47" s="64"/>
      <c r="G47" s="71">
        <f t="shared" si="5"/>
        <v>15.48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136.61000000000001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142.19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3.5000000000000003E-2</v>
      </c>
      <c r="G73" s="78">
        <f>TRUNC(ROUND(G72*F73,2),2)</f>
        <v>4.9800000000000004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3.5000000000000003E-2</v>
      </c>
      <c r="G74" s="78">
        <f>TRUNC(ROUND(G72*F74,2),2)</f>
        <v>4.9800000000000004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152.15</v>
      </c>
      <c r="U75" t="s">
        <v>153</v>
      </c>
      <c r="V75">
        <f>+TRUNC(ROUND(G29+G40+G71+G73+G74,2),2)</f>
        <v>15.54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136.61000000000001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66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0.84</v>
      </c>
      <c r="F12" s="64"/>
      <c r="G12" s="121">
        <f t="shared" ref="G12:G26" si="1">IFERROR(TRUNC(ROUND(D12*E12,2),2),0)</f>
        <v>3.57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0.84</v>
      </c>
      <c r="F14" s="64"/>
      <c r="G14" s="121">
        <f t="shared" si="1"/>
        <v>16.8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0.84</v>
      </c>
      <c r="F15" s="64"/>
      <c r="G15" s="121">
        <f t="shared" si="1"/>
        <v>0.84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0.84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0.84</v>
      </c>
      <c r="F22" s="64"/>
      <c r="G22" s="121">
        <f t="shared" si="1"/>
        <v>0.14000000000000001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0.84</v>
      </c>
      <c r="F23" s="64"/>
      <c r="G23" s="121">
        <f t="shared" si="1"/>
        <v>0.04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9</v>
      </c>
      <c r="C24" s="61">
        <v>0.05</v>
      </c>
      <c r="D24" s="62">
        <f t="shared" si="0"/>
        <v>0.45</v>
      </c>
      <c r="E24" s="63">
        <v>0.84</v>
      </c>
      <c r="F24" s="64"/>
      <c r="G24" s="121">
        <f t="shared" si="1"/>
        <v>0.38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21.77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0.84</v>
      </c>
      <c r="F33" s="64"/>
      <c r="G33" s="64">
        <f t="shared" ref="G33:G38" si="4">IFERROR(TRUNC(ROUND(D33*E33,2),2),0)</f>
        <v>3.37</v>
      </c>
    </row>
    <row r="34" spans="1:22" x14ac:dyDescent="0.25">
      <c r="A34" s="71" t="s">
        <v>132</v>
      </c>
      <c r="B34" s="82">
        <v>4</v>
      </c>
      <c r="C34" s="71">
        <v>3.62</v>
      </c>
      <c r="D34" s="62">
        <f t="shared" si="3"/>
        <v>14.48</v>
      </c>
      <c r="E34" s="61">
        <v>0.84</v>
      </c>
      <c r="F34" s="64"/>
      <c r="G34" s="64">
        <f t="shared" si="4"/>
        <v>12.16</v>
      </c>
    </row>
    <row r="35" spans="1:22" x14ac:dyDescent="0.25">
      <c r="A35" s="71" t="s">
        <v>133</v>
      </c>
      <c r="B35" s="82">
        <v>4</v>
      </c>
      <c r="C35" s="71">
        <v>3.62</v>
      </c>
      <c r="D35" s="62">
        <f t="shared" si="3"/>
        <v>14.48</v>
      </c>
      <c r="E35" s="61">
        <v>0.84</v>
      </c>
      <c r="F35" s="64"/>
      <c r="G35" s="64">
        <f t="shared" si="4"/>
        <v>12.16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27.69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51.46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3.86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3.86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59.18</v>
      </c>
      <c r="U75" t="s">
        <v>153</v>
      </c>
      <c r="V75">
        <f>+TRUNC(ROUND(G29+G40+G71+G73+G74,2),2)</f>
        <v>59.18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260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0.90793000000000001</v>
      </c>
      <c r="F12" s="64"/>
      <c r="G12" s="121">
        <f t="shared" ref="G12:G26" si="1">IFERROR(TRUNC(ROUND(D12*E12,2),2),0)</f>
        <v>3.86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0.90793000000000001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0.90793000000000001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0.90793000000000001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0.90793000000000001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0.90793000000000001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0.90793000000000001</v>
      </c>
      <c r="F18" s="64"/>
      <c r="G18" s="121">
        <f t="shared" si="1"/>
        <v>0.27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0.90793000000000001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0.90793000000000001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0.90793000000000001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0.90793000000000001</v>
      </c>
      <c r="F22" s="64"/>
      <c r="G22" s="121">
        <f t="shared" si="1"/>
        <v>0.15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0.90793000000000001</v>
      </c>
      <c r="F23" s="64"/>
      <c r="G23" s="121">
        <f t="shared" si="1"/>
        <v>0.09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0.90793000000000001</v>
      </c>
      <c r="F24" s="64"/>
      <c r="G24" s="121">
        <f t="shared" si="1"/>
        <v>0.14000000000000001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0.90793000000000001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0.90793000000000001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4.51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0.90793000000000001</v>
      </c>
      <c r="F33" s="64"/>
      <c r="G33" s="64">
        <f t="shared" ref="G33:G38" si="4">IFERROR(TRUNC(ROUND(D33*E33,2),2),0)</f>
        <v>3.64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0.90793000000000001</v>
      </c>
      <c r="F34" s="64"/>
      <c r="G34" s="64">
        <f t="shared" si="4"/>
        <v>3.29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0.90793000000000001</v>
      </c>
      <c r="F35" s="64"/>
      <c r="G35" s="64">
        <f t="shared" si="4"/>
        <v>3.29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0.90793000000000001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0.90793000000000001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10.220000000000001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</v>
      </c>
      <c r="F69" s="64"/>
      <c r="G69" s="71">
        <f>IFERROR(TRUNC(ROUND(D69*E69,2),2),0)</f>
        <v>1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15.73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1.18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1.18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18.09</v>
      </c>
      <c r="U75" t="s">
        <v>153</v>
      </c>
      <c r="V75">
        <f>+TRUNC(ROUND(G29+G40+G71+G73+G74,2),2)</f>
        <v>18.09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0.8</v>
      </c>
      <c r="F12" s="64"/>
      <c r="G12" s="121">
        <f t="shared" ref="G12:G26" si="1">IFERROR(TRUNC(ROUND(D12*E12,2),2),0)</f>
        <v>3.4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0.8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0.8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0.8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0.8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0.8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0.8</v>
      </c>
      <c r="F18" s="64"/>
      <c r="G18" s="121">
        <f t="shared" si="1"/>
        <v>0.24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0.8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0.8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0.8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0.8</v>
      </c>
      <c r="F22" s="64"/>
      <c r="G22" s="121">
        <f t="shared" si="1"/>
        <v>0.14000000000000001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0.8</v>
      </c>
      <c r="F23" s="64"/>
      <c r="G23" s="121">
        <f t="shared" si="1"/>
        <v>0.08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0.8</v>
      </c>
      <c r="F24" s="64"/>
      <c r="G24" s="121">
        <f t="shared" si="1"/>
        <v>0.12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0.8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0.8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3.98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0.8</v>
      </c>
      <c r="F33" s="64"/>
      <c r="G33" s="64">
        <f t="shared" ref="G33:G38" si="4">IFERROR(TRUNC(ROUND(D33*E33,2),2),0)</f>
        <v>3.21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0.8</v>
      </c>
      <c r="F34" s="64"/>
      <c r="G34" s="64">
        <f t="shared" si="4"/>
        <v>2.9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0.8</v>
      </c>
      <c r="F35" s="64"/>
      <c r="G35" s="64">
        <f t="shared" si="4"/>
        <v>2.9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0.8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0.8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9.01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1.06</v>
      </c>
      <c r="F69" s="64"/>
      <c r="G69" s="71">
        <f>IFERROR(TRUNC(ROUND(D69*E69,2),2),0)</f>
        <v>1.06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1.06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14.05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1.05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1.05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16.149999999999999</v>
      </c>
      <c r="U75" t="s">
        <v>153</v>
      </c>
      <c r="V75">
        <f>+TRUNC(ROUND(G29+G40+G71+G73+G74,2),2)</f>
        <v>16.149999999999999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0.55000000000000004</v>
      </c>
      <c r="F12" s="64"/>
      <c r="G12" s="121">
        <f t="shared" ref="G12:G26" si="1">IFERROR(TRUNC(ROUND(D12*E12,2),2),0)</f>
        <v>2.34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0.55000000000000004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0.55000000000000004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0.55000000000000004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0.55000000000000004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0.55000000000000004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0.55000000000000004</v>
      </c>
      <c r="F18" s="64"/>
      <c r="G18" s="121">
        <f t="shared" si="1"/>
        <v>0.17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0.55000000000000004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0.55000000000000004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0.55000000000000004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0.55000000000000004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0.55000000000000004</v>
      </c>
      <c r="F23" s="64"/>
      <c r="G23" s="121">
        <f t="shared" si="1"/>
        <v>0.06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0.55000000000000004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0.55000000000000004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0.55000000000000004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2.74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0.55000000000000004</v>
      </c>
      <c r="F33" s="64"/>
      <c r="G33" s="64">
        <f t="shared" ref="G33:G38" si="4">IFERROR(TRUNC(ROUND(D33*E33,2),2),0)</f>
        <v>2.21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0.55000000000000004</v>
      </c>
      <c r="F34" s="64"/>
      <c r="G34" s="64">
        <f t="shared" si="4"/>
        <v>1.99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0.55000000000000004</v>
      </c>
      <c r="F35" s="64"/>
      <c r="G35" s="64">
        <f t="shared" si="4"/>
        <v>1.99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0.55000000000000004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0.55000000000000004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6.19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65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0.78</v>
      </c>
      <c r="F69" s="64"/>
      <c r="G69" s="71">
        <f>IFERROR(TRUNC(ROUND(D69*E69,2),2),0)</f>
        <v>0.78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0.78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9.7100000000000009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0.73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0.73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11.17</v>
      </c>
      <c r="U75" t="s">
        <v>153</v>
      </c>
      <c r="V75">
        <f>+TRUNC(ROUND(G29+G40+G71+G73+G74,2),2)</f>
        <v>11.17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0.55000000000000004</v>
      </c>
      <c r="F12" s="64"/>
      <c r="G12" s="121">
        <f t="shared" ref="G12:G26" si="1">IFERROR(TRUNC(ROUND(D12*E12,2),2),0)</f>
        <v>2.34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0.55000000000000004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0.55000000000000004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0.55000000000000004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0.55000000000000004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0.55000000000000004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0.55000000000000004</v>
      </c>
      <c r="F18" s="64"/>
      <c r="G18" s="121">
        <f t="shared" si="1"/>
        <v>0.17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0.55000000000000004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0.55000000000000004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0.55000000000000004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0.55000000000000004</v>
      </c>
      <c r="F22" s="64"/>
      <c r="G22" s="121">
        <f t="shared" si="1"/>
        <v>0.09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2</v>
      </c>
      <c r="C23" s="61">
        <v>0.05</v>
      </c>
      <c r="D23" s="62">
        <f t="shared" si="0"/>
        <v>0.1</v>
      </c>
      <c r="E23" s="63">
        <v>0.55000000000000004</v>
      </c>
      <c r="F23" s="64"/>
      <c r="G23" s="121">
        <f t="shared" si="1"/>
        <v>0.06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0.55000000000000004</v>
      </c>
      <c r="F24" s="64"/>
      <c r="G24" s="121">
        <f t="shared" si="1"/>
        <v>0.08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0.55000000000000004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0.55000000000000004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2.74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0.55000000000000004</v>
      </c>
      <c r="F33" s="64"/>
      <c r="G33" s="64">
        <f t="shared" ref="G33:G38" si="4">IFERROR(TRUNC(ROUND(D33*E33,2),2),0)</f>
        <v>2.21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0.55000000000000004</v>
      </c>
      <c r="F34" s="64"/>
      <c r="G34" s="64">
        <f t="shared" si="4"/>
        <v>1.99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0.55000000000000004</v>
      </c>
      <c r="F35" s="64"/>
      <c r="G35" s="64">
        <f t="shared" si="4"/>
        <v>1.99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0.55000000000000004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0.55000000000000004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6.19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20</v>
      </c>
      <c r="B44" s="89"/>
      <c r="C44" s="90"/>
      <c r="D44" s="91"/>
      <c r="E44" s="92"/>
      <c r="F44" s="93"/>
      <c r="G44" s="71">
        <f t="shared" ref="G44:G63" si="5">IFERROR(TRUNC(ROUND(D44*E44,2),2),0)</f>
        <v>0</v>
      </c>
      <c r="I44" s="83"/>
      <c r="J44" s="94"/>
      <c r="K44" s="83"/>
      <c r="L44" s="83"/>
      <c r="M44" s="83"/>
      <c r="N44" s="83"/>
    </row>
    <row r="45" spans="1:22" x14ac:dyDescent="0.25">
      <c r="A45" s="95"/>
      <c r="B45" s="96"/>
      <c r="C45" s="90"/>
      <c r="D45" s="91"/>
      <c r="E45" s="97"/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/>
      <c r="B46" s="96"/>
      <c r="C46" s="98"/>
      <c r="D46" s="99"/>
      <c r="E46" s="100"/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/>
      <c r="B47" s="96"/>
      <c r="C47" s="90"/>
      <c r="D47" s="91"/>
      <c r="E47" s="100"/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/>
      <c r="B48" s="96"/>
      <c r="C48" s="90"/>
      <c r="D48" s="91"/>
      <c r="E48" s="100"/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/>
      <c r="B49" s="96"/>
      <c r="C49" s="90"/>
      <c r="D49" s="91"/>
      <c r="E49" s="100"/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/>
      <c r="B50" s="96"/>
      <c r="C50" s="90"/>
      <c r="D50" s="91"/>
      <c r="E50" s="100"/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/>
      <c r="B51" s="96"/>
      <c r="C51" s="90"/>
      <c r="D51" s="91"/>
      <c r="E51" s="100"/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/>
      <c r="B52" s="96"/>
      <c r="C52" s="90"/>
      <c r="D52" s="91"/>
      <c r="E52" s="100"/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/>
      <c r="B53" s="96"/>
      <c r="C53" s="90"/>
      <c r="D53" s="91"/>
      <c r="E53" s="100"/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/>
      <c r="B54" s="96"/>
      <c r="C54" s="90"/>
      <c r="D54" s="91"/>
      <c r="E54" s="100"/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/>
      <c r="B55" s="61"/>
      <c r="C55" s="90"/>
      <c r="D55" s="91"/>
      <c r="E55" s="82"/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/>
      <c r="B56" s="96"/>
      <c r="C56" s="90"/>
      <c r="D56" s="91"/>
      <c r="E56" s="100"/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/>
      <c r="B57" s="96"/>
      <c r="C57" s="90"/>
      <c r="D57" s="91"/>
      <c r="E57" s="100"/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/>
      <c r="B58" s="96"/>
      <c r="C58" s="90"/>
      <c r="D58" s="91"/>
      <c r="E58" s="100"/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/>
      <c r="B59" s="96"/>
      <c r="C59" s="90"/>
      <c r="D59" s="91"/>
      <c r="E59" s="100"/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/>
      <c r="B60" s="96"/>
      <c r="C60" s="90"/>
      <c r="D60" s="91"/>
      <c r="E60" s="100"/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/>
      <c r="B61" s="61"/>
      <c r="C61" s="71"/>
      <c r="D61" s="71"/>
      <c r="E61" s="82"/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/>
      <c r="B62" s="61"/>
      <c r="C62" s="71"/>
      <c r="D62" s="71"/>
      <c r="E62" s="82"/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/>
      <c r="B63" s="75"/>
      <c r="C63" s="74"/>
      <c r="D63" s="74"/>
      <c r="E63" s="101"/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/>
      <c r="D64" s="78"/>
      <c r="E64" s="111"/>
      <c r="F64" s="118"/>
      <c r="G64" s="118">
        <f>TRUNC(ROUND(SUM(G44:G63),2),2)</f>
        <v>0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0.78</v>
      </c>
      <c r="F69" s="64"/>
      <c r="G69" s="71">
        <f>IFERROR(TRUNC(ROUND(D69*E69,2),2),0)</f>
        <v>0.78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0.78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9.7100000000000009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0.73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0.73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11.17</v>
      </c>
      <c r="U75" t="s">
        <v>153</v>
      </c>
      <c r="V75">
        <f>+TRUNC(ROUND(G29+G40+G71+G73+G74,2),2)</f>
        <v>11.17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0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233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5.5E-2</v>
      </c>
      <c r="F12" s="64"/>
      <c r="G12" s="121">
        <f t="shared" ref="G12:G26" si="1">IFERROR(TRUNC(ROUND(D12*E12,2),2),0)</f>
        <v>0.23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5.5E-2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5.5E-2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5.5E-2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5.5E-2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5.5E-2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5.5E-2</v>
      </c>
      <c r="F18" s="64"/>
      <c r="G18" s="121">
        <f t="shared" si="1"/>
        <v>0.02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5.5E-2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5.5E-2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5.5E-2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5.5E-2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5.5E-2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5.5E-2</v>
      </c>
      <c r="F24" s="64"/>
      <c r="G24" s="121">
        <f t="shared" si="1"/>
        <v>0.01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5.5E-2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5.5E-2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5.5E-2</v>
      </c>
      <c r="F33" s="64"/>
      <c r="G33" s="64">
        <f t="shared" ref="G33:G38" si="4">IFERROR(TRUNC(ROUND(D33*E33,2),2),0)</f>
        <v>0.22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5.5E-2</v>
      </c>
      <c r="F34" s="64"/>
      <c r="G34" s="64">
        <f t="shared" si="4"/>
        <v>0.2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5.5E-2</v>
      </c>
      <c r="F35" s="64"/>
      <c r="G35" s="64">
        <f t="shared" si="4"/>
        <v>0.2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5.5E-2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5.5E-2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0.62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ht="25.5" x14ac:dyDescent="0.25">
      <c r="A44" s="88" t="s">
        <v>197</v>
      </c>
      <c r="B44" s="89"/>
      <c r="C44" s="90" t="s">
        <v>160</v>
      </c>
      <c r="D44" s="91">
        <v>1</v>
      </c>
      <c r="E44" s="92">
        <v>9</v>
      </c>
      <c r="F44" s="93"/>
      <c r="G44" s="71">
        <f t="shared" ref="G44:G63" si="5">IFERROR(TRUNC(ROUND(D44*E44,2),2),0)</f>
        <v>9</v>
      </c>
      <c r="I44" s="83"/>
      <c r="J44" s="94"/>
      <c r="K44" s="83"/>
      <c r="L44" s="83"/>
      <c r="M44" s="83"/>
      <c r="N44" s="83"/>
    </row>
    <row r="45" spans="1:22" x14ac:dyDescent="0.25">
      <c r="A45" s="95" t="s">
        <v>198</v>
      </c>
      <c r="B45" s="96"/>
      <c r="C45" s="90" t="s">
        <v>45</v>
      </c>
      <c r="D45" s="91">
        <v>2</v>
      </c>
      <c r="E45" s="97">
        <v>2.77</v>
      </c>
      <c r="F45" s="66"/>
      <c r="G45" s="71">
        <f t="shared" si="5"/>
        <v>5.54</v>
      </c>
      <c r="I45" s="83"/>
      <c r="J45" s="94"/>
      <c r="K45" s="83"/>
      <c r="L45" s="83"/>
      <c r="M45" s="83"/>
      <c r="N45" s="83"/>
    </row>
    <row r="46" spans="1:22" x14ac:dyDescent="0.25">
      <c r="A46" s="95" t="s">
        <v>199</v>
      </c>
      <c r="B46" s="96"/>
      <c r="C46" s="98" t="s">
        <v>19</v>
      </c>
      <c r="D46" s="99">
        <v>1</v>
      </c>
      <c r="E46" s="100">
        <v>4.9000000000000004</v>
      </c>
      <c r="F46" s="64"/>
      <c r="G46" s="71">
        <f t="shared" si="5"/>
        <v>4.9000000000000004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>
        <v>0</v>
      </c>
      <c r="F64" s="118"/>
      <c r="G64" s="118">
        <f>TRUNC(ROUND(SUM(G44:G63),2),2)</f>
        <v>19.440000000000001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0.2</v>
      </c>
      <c r="F69" s="64"/>
      <c r="G69" s="71">
        <f>IFERROR(TRUNC(ROUND(D69*E69,2),2),0)</f>
        <v>0.2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20.52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1.54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1.54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23.6</v>
      </c>
      <c r="U75" t="s">
        <v>153</v>
      </c>
      <c r="V75">
        <f>+TRUNC(ROUND(G29+G40+G71+G73+G74,2),2)</f>
        <v>4.16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19.440000000000001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234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5.0000000000000001E-3</v>
      </c>
      <c r="F12" s="64"/>
      <c r="G12" s="121">
        <f t="shared" ref="G12:G26" si="1">IFERROR(TRUNC(ROUND(D12*E12,2),2),0)</f>
        <v>0.02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5.0000000000000001E-3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5.0000000000000001E-3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5.0000000000000001E-3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5.0000000000000001E-3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5.0000000000000001E-3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2</v>
      </c>
      <c r="C18" s="61">
        <v>0.15</v>
      </c>
      <c r="D18" s="62">
        <f t="shared" si="0"/>
        <v>0.3</v>
      </c>
      <c r="E18" s="63">
        <v>5.0000000000000001E-3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5.0000000000000001E-3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5.0000000000000001E-3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5.0000000000000001E-3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5.0000000000000001E-3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5.0000000000000001E-3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5.0000000000000001E-3</v>
      </c>
      <c r="F24" s="64"/>
      <c r="G24" s="121">
        <f t="shared" si="1"/>
        <v>0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5.0000000000000001E-3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5.0000000000000001E-3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0.02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5.0000000000000001E-3</v>
      </c>
      <c r="F33" s="64"/>
      <c r="G33" s="64">
        <f t="shared" ref="G33:G38" si="4">IFERROR(TRUNC(ROUND(D33*E33,2),2),0)</f>
        <v>0.02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5.0000000000000001E-3</v>
      </c>
      <c r="F34" s="64"/>
      <c r="G34" s="64">
        <f t="shared" si="4"/>
        <v>0.02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5.0000000000000001E-3</v>
      </c>
      <c r="F35" s="64"/>
      <c r="G35" s="64">
        <f t="shared" si="4"/>
        <v>0.02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5.0000000000000001E-3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5.0000000000000001E-3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0.06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249</v>
      </c>
      <c r="B44" s="89"/>
      <c r="C44" s="90" t="s">
        <v>19</v>
      </c>
      <c r="D44" s="91">
        <v>1</v>
      </c>
      <c r="E44" s="92">
        <v>18</v>
      </c>
      <c r="F44" s="93"/>
      <c r="G44" s="71">
        <f t="shared" ref="G44:G63" si="5">IFERROR(TRUNC(ROUND(D44*E44,2),2),0)</f>
        <v>18</v>
      </c>
      <c r="I44" s="83"/>
      <c r="J44" s="94"/>
      <c r="K44" s="83"/>
      <c r="L44" s="83"/>
      <c r="M44" s="83"/>
      <c r="N44" s="83"/>
    </row>
    <row r="45" spans="1:22" x14ac:dyDescent="0.25">
      <c r="A45" s="95" t="s">
        <v>23</v>
      </c>
      <c r="B45" s="96"/>
      <c r="C45" s="90" t="s">
        <v>23</v>
      </c>
      <c r="D45" s="91" t="s">
        <v>23</v>
      </c>
      <c r="E45" s="97" t="s">
        <v>23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 t="s">
        <v>23</v>
      </c>
      <c r="B46" s="96"/>
      <c r="C46" s="98" t="s">
        <v>23</v>
      </c>
      <c r="D46" s="99" t="s">
        <v>23</v>
      </c>
      <c r="E46" s="100" t="s">
        <v>23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 t="s">
        <v>23</v>
      </c>
      <c r="B47" s="96"/>
      <c r="C47" s="90" t="s">
        <v>23</v>
      </c>
      <c r="D47" s="91" t="s">
        <v>23</v>
      </c>
      <c r="E47" s="100" t="s">
        <v>23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 t="s">
        <v>23</v>
      </c>
      <c r="B48" s="96"/>
      <c r="C48" s="90" t="s">
        <v>23</v>
      </c>
      <c r="D48" s="91" t="s">
        <v>23</v>
      </c>
      <c r="E48" s="100" t="s">
        <v>23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 t="s">
        <v>23</v>
      </c>
      <c r="B49" s="96"/>
      <c r="C49" s="90" t="s">
        <v>23</v>
      </c>
      <c r="D49" s="91" t="s">
        <v>23</v>
      </c>
      <c r="E49" s="100" t="s">
        <v>23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 t="s">
        <v>23</v>
      </c>
      <c r="B50" s="96"/>
      <c r="C50" s="90" t="s">
        <v>23</v>
      </c>
      <c r="D50" s="91" t="s">
        <v>23</v>
      </c>
      <c r="E50" s="100" t="s">
        <v>23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 t="s">
        <v>23</v>
      </c>
      <c r="B51" s="96"/>
      <c r="C51" s="90" t="s">
        <v>23</v>
      </c>
      <c r="D51" s="91" t="s">
        <v>23</v>
      </c>
      <c r="E51" s="100" t="s">
        <v>23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</v>
      </c>
      <c r="B52" s="96"/>
      <c r="C52" s="90" t="s">
        <v>23</v>
      </c>
      <c r="D52" s="91" t="s">
        <v>23</v>
      </c>
      <c r="E52" s="100" t="s">
        <v>23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 t="s">
        <v>23</v>
      </c>
      <c r="B53" s="96"/>
      <c r="C53" s="90" t="s">
        <v>23</v>
      </c>
      <c r="D53" s="91" t="s">
        <v>23</v>
      </c>
      <c r="E53" s="100" t="s">
        <v>23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 t="s">
        <v>23</v>
      </c>
      <c r="B54" s="96"/>
      <c r="C54" s="90" t="s">
        <v>23</v>
      </c>
      <c r="D54" s="91" t="s">
        <v>23</v>
      </c>
      <c r="E54" s="100" t="s">
        <v>23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 t="s">
        <v>23</v>
      </c>
      <c r="B55" s="61"/>
      <c r="C55" s="90" t="s">
        <v>23</v>
      </c>
      <c r="D55" s="91" t="s">
        <v>23</v>
      </c>
      <c r="E55" s="82" t="s">
        <v>23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 t="s">
        <v>23</v>
      </c>
      <c r="B56" s="96"/>
      <c r="C56" s="90" t="s">
        <v>23</v>
      </c>
      <c r="D56" s="91" t="s">
        <v>23</v>
      </c>
      <c r="E56" s="100" t="s">
        <v>23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18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0.4</v>
      </c>
      <c r="F69" s="64"/>
      <c r="G69" s="71">
        <f>IFERROR(TRUNC(ROUND(D69*E69,2),2),0)</f>
        <v>0.4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0.4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18.48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1.39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1.39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21.26</v>
      </c>
      <c r="U75" t="s">
        <v>153</v>
      </c>
      <c r="V75">
        <f>+TRUNC(ROUND(G29+G40+G71+G73+G74,2),2)</f>
        <v>3.26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18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217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5.6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5.6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5.6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5.6</v>
      </c>
      <c r="F18" s="64"/>
      <c r="G18" s="121">
        <f t="shared" si="1"/>
        <v>0.84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5.6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5.6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5.6</v>
      </c>
      <c r="F24" s="64"/>
      <c r="G24" s="121">
        <f t="shared" si="1"/>
        <v>1.1200000000000001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1.96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5.6</v>
      </c>
      <c r="F33" s="64"/>
      <c r="G33" s="64">
        <f t="shared" ref="G33:G38" si="4">IFERROR(TRUNC(ROUND(D33*E33,2),2),0)</f>
        <v>22.46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5.6</v>
      </c>
      <c r="F34" s="64"/>
      <c r="G34" s="64">
        <f t="shared" si="4"/>
        <v>20.27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5.6</v>
      </c>
      <c r="F35" s="64"/>
      <c r="G35" s="64">
        <f t="shared" si="4"/>
        <v>40.54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83.27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225</v>
      </c>
      <c r="B44" s="89"/>
      <c r="C44" s="90" t="s">
        <v>19</v>
      </c>
      <c r="D44" s="91">
        <v>1</v>
      </c>
      <c r="E44" s="92">
        <v>472</v>
      </c>
      <c r="F44" s="93"/>
      <c r="G44" s="71">
        <f t="shared" ref="G44:G63" si="5">IFERROR(TRUNC(ROUND(D44*E44,2),2),0)</f>
        <v>472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472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5</v>
      </c>
      <c r="F69" s="64"/>
      <c r="G69" s="71">
        <f>IFERROR(TRUNC(ROUND(D69*E69,2),2),0)</f>
        <v>5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5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562.23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42.17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42.17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646.57000000000005</v>
      </c>
      <c r="U75" t="s">
        <v>153</v>
      </c>
      <c r="V75">
        <f>+TRUNC(ROUND(G29+G40+G71+G73+G74,2),2)</f>
        <v>174.57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472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262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1</v>
      </c>
      <c r="C12" s="61">
        <v>4.25</v>
      </c>
      <c r="D12" s="62">
        <f t="shared" ref="D12:D26" si="0">IFERROR(ROUND(B12*C12,5),0)</f>
        <v>4.25</v>
      </c>
      <c r="E12" s="63">
        <v>0.62</v>
      </c>
      <c r="F12" s="64"/>
      <c r="G12" s="121">
        <f t="shared" ref="G12:G26" si="1">IFERROR(TRUNC(ROUND(D12*E12,2),2),0)</f>
        <v>2.64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0.62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0.62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0.62</v>
      </c>
      <c r="F18" s="64"/>
      <c r="G18" s="121">
        <f t="shared" si="1"/>
        <v>0.09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1</v>
      </c>
      <c r="C22" s="61">
        <v>0.17</v>
      </c>
      <c r="D22" s="62">
        <f t="shared" si="0"/>
        <v>0.17</v>
      </c>
      <c r="E22" s="63">
        <v>0.62</v>
      </c>
      <c r="F22" s="64"/>
      <c r="G22" s="121">
        <f t="shared" si="1"/>
        <v>0.11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1</v>
      </c>
      <c r="C23" s="61">
        <v>0.05</v>
      </c>
      <c r="D23" s="62">
        <f t="shared" si="0"/>
        <v>0.05</v>
      </c>
      <c r="E23" s="63">
        <v>0.62</v>
      </c>
      <c r="F23" s="64"/>
      <c r="G23" s="121">
        <f t="shared" si="1"/>
        <v>0.03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0.62</v>
      </c>
      <c r="F24" s="64"/>
      <c r="G24" s="121">
        <f t="shared" si="1"/>
        <v>0.09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1</v>
      </c>
      <c r="C25" s="61">
        <v>0.05</v>
      </c>
      <c r="D25" s="62">
        <f t="shared" si="0"/>
        <v>0.05</v>
      </c>
      <c r="E25" s="63">
        <v>0.62</v>
      </c>
      <c r="F25" s="64"/>
      <c r="G25" s="121">
        <f t="shared" si="1"/>
        <v>0.03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2.99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0.62</v>
      </c>
      <c r="F33" s="64"/>
      <c r="G33" s="64">
        <f t="shared" ref="G33:G38" si="4">IFERROR(TRUNC(ROUND(D33*E33,2),2),0)</f>
        <v>2.4900000000000002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0.62</v>
      </c>
      <c r="F34" s="64"/>
      <c r="G34" s="64">
        <f t="shared" si="4"/>
        <v>2.2400000000000002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0.62</v>
      </c>
      <c r="F35" s="64"/>
      <c r="G35" s="64">
        <f t="shared" si="4"/>
        <v>2.2400000000000002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6.97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236</v>
      </c>
      <c r="B44" s="89"/>
      <c r="C44" s="90" t="s">
        <v>19</v>
      </c>
      <c r="D44" s="91">
        <v>1</v>
      </c>
      <c r="E44" s="92">
        <v>5.94</v>
      </c>
      <c r="F44" s="93"/>
      <c r="G44" s="71">
        <f t="shared" ref="G44:G63" si="5">IFERROR(TRUNC(ROUND(D44*E44,2),2),0)</f>
        <v>5.94</v>
      </c>
      <c r="I44" s="83"/>
      <c r="J44" s="94"/>
      <c r="K44" s="83"/>
      <c r="L44" s="83"/>
      <c r="M44" s="83"/>
      <c r="N44" s="83"/>
    </row>
    <row r="45" spans="1:22" x14ac:dyDescent="0.25">
      <c r="A45" s="95" t="s">
        <v>175</v>
      </c>
      <c r="B45" s="96"/>
      <c r="C45" s="90" t="s">
        <v>19</v>
      </c>
      <c r="D45" s="91">
        <v>1</v>
      </c>
      <c r="E45" s="97">
        <v>7</v>
      </c>
      <c r="F45" s="66"/>
      <c r="G45" s="71">
        <f t="shared" si="5"/>
        <v>7</v>
      </c>
      <c r="I45" s="83"/>
      <c r="J45" s="94"/>
      <c r="K45" s="83"/>
      <c r="L45" s="83"/>
      <c r="M45" s="83"/>
      <c r="N45" s="83"/>
    </row>
    <row r="46" spans="1:22" x14ac:dyDescent="0.25">
      <c r="A46" s="95" t="s">
        <v>176</v>
      </c>
      <c r="B46" s="96"/>
      <c r="C46" s="98" t="s">
        <v>19</v>
      </c>
      <c r="D46" s="99">
        <v>1</v>
      </c>
      <c r="E46" s="100">
        <v>69.319999999999993</v>
      </c>
      <c r="F46" s="64"/>
      <c r="G46" s="71">
        <f t="shared" si="5"/>
        <v>69.319999999999993</v>
      </c>
      <c r="I46" s="83"/>
      <c r="J46" s="94"/>
      <c r="K46" s="83"/>
      <c r="L46" s="83"/>
      <c r="M46" s="83"/>
      <c r="N46" s="83"/>
    </row>
    <row r="47" spans="1:22" ht="25.5" x14ac:dyDescent="0.25">
      <c r="A47" s="95" t="s">
        <v>177</v>
      </c>
      <c r="B47" s="96"/>
      <c r="C47" s="90" t="s">
        <v>160</v>
      </c>
      <c r="D47" s="91">
        <v>1</v>
      </c>
      <c r="E47" s="100">
        <v>19.55</v>
      </c>
      <c r="F47" s="64"/>
      <c r="G47" s="71">
        <f t="shared" si="5"/>
        <v>19.55</v>
      </c>
      <c r="I47" s="83"/>
      <c r="J47" s="94"/>
      <c r="K47" s="83"/>
      <c r="L47" s="83"/>
      <c r="M47" s="83"/>
      <c r="N47" s="83"/>
    </row>
    <row r="48" spans="1:22" ht="25.5" x14ac:dyDescent="0.25">
      <c r="A48" s="95" t="s">
        <v>178</v>
      </c>
      <c r="B48" s="96"/>
      <c r="C48" s="90" t="s">
        <v>160</v>
      </c>
      <c r="D48" s="91">
        <v>1</v>
      </c>
      <c r="E48" s="100">
        <v>5.19</v>
      </c>
      <c r="F48" s="64"/>
      <c r="G48" s="71">
        <f t="shared" si="5"/>
        <v>5.19</v>
      </c>
      <c r="I48" s="83"/>
      <c r="J48" s="94"/>
      <c r="K48" s="83"/>
      <c r="L48" s="83"/>
      <c r="M48" s="83"/>
      <c r="N48" s="83"/>
    </row>
    <row r="49" spans="1:14" ht="25.5" x14ac:dyDescent="0.25">
      <c r="A49" s="95" t="s">
        <v>179</v>
      </c>
      <c r="B49" s="96"/>
      <c r="C49" s="90" t="s">
        <v>160</v>
      </c>
      <c r="D49" s="91">
        <v>1</v>
      </c>
      <c r="E49" s="100">
        <v>5.88</v>
      </c>
      <c r="F49" s="64"/>
      <c r="G49" s="71">
        <f t="shared" si="5"/>
        <v>5.88</v>
      </c>
      <c r="I49" s="83"/>
      <c r="J49" s="94"/>
      <c r="K49" s="83"/>
      <c r="L49" s="83"/>
      <c r="M49" s="83"/>
      <c r="N49" s="83"/>
    </row>
    <row r="50" spans="1:14" ht="25.5" x14ac:dyDescent="0.25">
      <c r="A50" s="95" t="s">
        <v>180</v>
      </c>
      <c r="B50" s="96"/>
      <c r="C50" s="90" t="s">
        <v>160</v>
      </c>
      <c r="D50" s="91">
        <v>1</v>
      </c>
      <c r="E50" s="100">
        <v>4.24</v>
      </c>
      <c r="F50" s="64"/>
      <c r="G50" s="71">
        <f t="shared" si="5"/>
        <v>4.24</v>
      </c>
      <c r="I50" s="83"/>
      <c r="J50" s="94"/>
      <c r="K50" s="83"/>
      <c r="L50" s="83"/>
      <c r="M50" s="83"/>
      <c r="N50" s="83"/>
    </row>
    <row r="51" spans="1:14" ht="25.5" x14ac:dyDescent="0.25">
      <c r="A51" s="95" t="s">
        <v>181</v>
      </c>
      <c r="B51" s="96"/>
      <c r="C51" s="90" t="s">
        <v>160</v>
      </c>
      <c r="D51" s="91">
        <v>1</v>
      </c>
      <c r="E51" s="100">
        <v>0.65</v>
      </c>
      <c r="F51" s="64"/>
      <c r="G51" s="71">
        <f t="shared" si="5"/>
        <v>0.65</v>
      </c>
      <c r="I51" s="83"/>
      <c r="J51" s="94"/>
      <c r="K51" s="83"/>
      <c r="L51" s="83"/>
      <c r="M51" s="83"/>
      <c r="N51" s="83"/>
    </row>
    <row r="52" spans="1:14" x14ac:dyDescent="0.25">
      <c r="A52" s="95" t="s">
        <v>237</v>
      </c>
      <c r="B52" s="96"/>
      <c r="C52" s="90" t="s">
        <v>19</v>
      </c>
      <c r="D52" s="91">
        <v>1</v>
      </c>
      <c r="E52" s="100">
        <v>1.57</v>
      </c>
      <c r="F52" s="64"/>
      <c r="G52" s="71">
        <f t="shared" si="5"/>
        <v>1.57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 t="s">
        <v>23</v>
      </c>
      <c r="B57" s="96"/>
      <c r="C57" s="90" t="s">
        <v>23</v>
      </c>
      <c r="D57" s="91" t="s">
        <v>23</v>
      </c>
      <c r="E57" s="100" t="s">
        <v>23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 t="s">
        <v>23</v>
      </c>
      <c r="B58" s="96"/>
      <c r="C58" s="90" t="s">
        <v>23</v>
      </c>
      <c r="D58" s="91" t="s">
        <v>23</v>
      </c>
      <c r="E58" s="100" t="s">
        <v>23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 t="s">
        <v>23</v>
      </c>
      <c r="B59" s="96"/>
      <c r="C59" s="90" t="s">
        <v>23</v>
      </c>
      <c r="D59" s="91" t="s">
        <v>23</v>
      </c>
      <c r="E59" s="100" t="s">
        <v>23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 t="s">
        <v>23</v>
      </c>
      <c r="B60" s="96"/>
      <c r="C60" s="90" t="s">
        <v>23</v>
      </c>
      <c r="D60" s="91" t="s">
        <v>23</v>
      </c>
      <c r="E60" s="100" t="s">
        <v>23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 t="s">
        <v>23</v>
      </c>
      <c r="B61" s="61"/>
      <c r="C61" s="71" t="s">
        <v>23</v>
      </c>
      <c r="D61" s="71" t="s">
        <v>23</v>
      </c>
      <c r="E61" s="82" t="s">
        <v>23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 t="s">
        <v>23</v>
      </c>
      <c r="B62" s="61"/>
      <c r="C62" s="71" t="s">
        <v>23</v>
      </c>
      <c r="D62" s="71" t="s">
        <v>23</v>
      </c>
      <c r="E62" s="82" t="s">
        <v>23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 t="s">
        <v>23</v>
      </c>
      <c r="B63" s="75"/>
      <c r="C63" s="74" t="s">
        <v>23</v>
      </c>
      <c r="D63" s="74" t="s">
        <v>23</v>
      </c>
      <c r="E63" s="101" t="s">
        <v>23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23</v>
      </c>
      <c r="B64" s="112"/>
      <c r="C64" s="78" t="s">
        <v>23</v>
      </c>
      <c r="D64" s="78" t="s">
        <v>23</v>
      </c>
      <c r="E64" s="111" t="s">
        <v>23</v>
      </c>
      <c r="F64" s="118"/>
      <c r="G64" s="118">
        <f>TRUNC(ROUND(SUM(G44:G63),2),2)</f>
        <v>119.34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2</v>
      </c>
      <c r="F69" s="64"/>
      <c r="G69" s="71">
        <f>IFERROR(TRUNC(ROUND(D69*E69,2),2),0)</f>
        <v>2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2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131.30000000000001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2.5000000000000001E-2</v>
      </c>
      <c r="G73" s="78">
        <f>TRUNC(ROUND(G72*F73,2),2)</f>
        <v>3.28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2.5000000000000001E-2</v>
      </c>
      <c r="G74" s="78">
        <f>TRUNC(ROUND(G72*F74,2),2)</f>
        <v>3.28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137.86000000000001</v>
      </c>
      <c r="U75" t="s">
        <v>153</v>
      </c>
      <c r="V75">
        <f>+TRUNC(ROUND(G29+G40+G71+G73+G74,2),2)</f>
        <v>18.52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119.34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218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0.75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0.75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0.75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0.75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0.75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0.75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0.75</v>
      </c>
      <c r="F18" s="64"/>
      <c r="G18" s="121">
        <f t="shared" si="1"/>
        <v>0.11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0.75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0.75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0.75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0.75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0.75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3</v>
      </c>
      <c r="C24" s="61">
        <v>0.05</v>
      </c>
      <c r="D24" s="62">
        <f t="shared" si="0"/>
        <v>0.15</v>
      </c>
      <c r="E24" s="63">
        <v>0.75</v>
      </c>
      <c r="F24" s="64"/>
      <c r="G24" s="121">
        <f t="shared" si="1"/>
        <v>0.11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0.75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0.75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0.22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0.75</v>
      </c>
      <c r="F33" s="64"/>
      <c r="G33" s="64">
        <f t="shared" ref="G33:G38" si="4">IFERROR(TRUNC(ROUND(D33*E33,2),2),0)</f>
        <v>3.01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0.75</v>
      </c>
      <c r="F34" s="64"/>
      <c r="G34" s="64">
        <f t="shared" si="4"/>
        <v>2.72</v>
      </c>
    </row>
    <row r="35" spans="1:22" x14ac:dyDescent="0.25">
      <c r="A35" s="71" t="s">
        <v>133</v>
      </c>
      <c r="B35" s="82">
        <v>1</v>
      </c>
      <c r="C35" s="71">
        <v>3.62</v>
      </c>
      <c r="D35" s="62">
        <f t="shared" si="3"/>
        <v>3.62</v>
      </c>
      <c r="E35" s="61">
        <v>0.75</v>
      </c>
      <c r="F35" s="64"/>
      <c r="G35" s="64">
        <f t="shared" si="4"/>
        <v>2.72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0.75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0.75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8.4499999999999993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226</v>
      </c>
      <c r="B44" s="89"/>
      <c r="C44" s="90" t="s">
        <v>19</v>
      </c>
      <c r="D44" s="91">
        <v>1</v>
      </c>
      <c r="E44" s="92">
        <v>379.05</v>
      </c>
      <c r="F44" s="93"/>
      <c r="G44" s="71">
        <f t="shared" ref="G44:G63" si="5">IFERROR(TRUNC(ROUND(D44*E44,2),2),0)</f>
        <v>379.05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379.05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</v>
      </c>
      <c r="F69" s="64"/>
      <c r="G69" s="71">
        <f>IFERROR(TRUNC(ROUND(D69*E69,2),2),0)</f>
        <v>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391.72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29.38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29.38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450.48</v>
      </c>
      <c r="U75" t="s">
        <v>153</v>
      </c>
      <c r="V75">
        <f>+TRUNC(ROUND(G29+G40+G71+G73+G74,2),2)</f>
        <v>71.430000000000007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379.05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251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5.5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5.5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0</v>
      </c>
      <c r="C14" s="61">
        <v>20</v>
      </c>
      <c r="D14" s="62">
        <f t="shared" si="0"/>
        <v>0</v>
      </c>
      <c r="E14" s="63">
        <v>5.5</v>
      </c>
      <c r="F14" s="64"/>
      <c r="G14" s="121">
        <f t="shared" si="1"/>
        <v>0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0</v>
      </c>
      <c r="C15" s="61">
        <v>1</v>
      </c>
      <c r="D15" s="62">
        <f t="shared" si="0"/>
        <v>0</v>
      </c>
      <c r="E15" s="63">
        <v>5.5</v>
      </c>
      <c r="F15" s="64"/>
      <c r="G15" s="121">
        <f t="shared" si="1"/>
        <v>0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5.5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5.5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5.5</v>
      </c>
      <c r="F18" s="64"/>
      <c r="G18" s="121">
        <f t="shared" si="1"/>
        <v>0.83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5.5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5.5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5.5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5.5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5.5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4</v>
      </c>
      <c r="C24" s="61">
        <v>0.05</v>
      </c>
      <c r="D24" s="62">
        <f t="shared" si="0"/>
        <v>0.2</v>
      </c>
      <c r="E24" s="63">
        <v>5.5</v>
      </c>
      <c r="F24" s="64"/>
      <c r="G24" s="121">
        <f t="shared" si="1"/>
        <v>1.1000000000000001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5.5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5.5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1.93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5.5</v>
      </c>
      <c r="F33" s="64"/>
      <c r="G33" s="64">
        <f t="shared" ref="G33:G38" si="4">IFERROR(TRUNC(ROUND(D33*E33,2),2),0)</f>
        <v>22.06</v>
      </c>
    </row>
    <row r="34" spans="1:22" x14ac:dyDescent="0.25">
      <c r="A34" s="71" t="s">
        <v>132</v>
      </c>
      <c r="B34" s="82">
        <v>1</v>
      </c>
      <c r="C34" s="71">
        <v>3.62</v>
      </c>
      <c r="D34" s="62">
        <f t="shared" si="3"/>
        <v>3.62</v>
      </c>
      <c r="E34" s="61">
        <v>5.5</v>
      </c>
      <c r="F34" s="64"/>
      <c r="G34" s="64">
        <f t="shared" si="4"/>
        <v>19.91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5.5</v>
      </c>
      <c r="F35" s="64"/>
      <c r="G35" s="64">
        <f t="shared" si="4"/>
        <v>39.82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5.5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5.5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81.790000000000006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226</v>
      </c>
      <c r="B44" s="89"/>
      <c r="C44" s="90" t="s">
        <v>19</v>
      </c>
      <c r="D44" s="91">
        <v>1</v>
      </c>
      <c r="E44" s="92">
        <v>379.05</v>
      </c>
      <c r="F44" s="93"/>
      <c r="G44" s="71">
        <f t="shared" ref="G44:G63" si="5">IFERROR(TRUNC(ROUND(D44*E44,2),2),0)</f>
        <v>379.05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379.05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4</v>
      </c>
      <c r="F69" s="64"/>
      <c r="G69" s="71">
        <f>IFERROR(TRUNC(ROUND(D69*E69,2),2),0)</f>
        <v>4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4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466.77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35.01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35.01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536.79</v>
      </c>
      <c r="U75" t="s">
        <v>153</v>
      </c>
      <c r="V75">
        <f>+TRUNC(ROUND(G29+G40+G71+G73+G74,2),2)</f>
        <v>157.74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379.05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24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2.6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2.6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2.6</v>
      </c>
      <c r="F14" s="64"/>
      <c r="G14" s="121">
        <f t="shared" si="1"/>
        <v>52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2.6</v>
      </c>
      <c r="F15" s="64"/>
      <c r="G15" s="121">
        <f t="shared" si="1"/>
        <v>2.6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2.6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2.6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1</v>
      </c>
      <c r="C18" s="61">
        <v>0.15</v>
      </c>
      <c r="D18" s="62">
        <f t="shared" si="0"/>
        <v>0.15</v>
      </c>
      <c r="E18" s="63">
        <v>2.6</v>
      </c>
      <c r="F18" s="64"/>
      <c r="G18" s="121">
        <f t="shared" si="1"/>
        <v>0.39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2.6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2.6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2.6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2.6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2.6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2.6</v>
      </c>
      <c r="F24" s="64"/>
      <c r="G24" s="121">
        <f t="shared" si="1"/>
        <v>0.65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2.6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2.6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55.64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2.6</v>
      </c>
      <c r="F33" s="64"/>
      <c r="G33" s="64">
        <f t="shared" ref="G33:G38" si="4">IFERROR(TRUNC(ROUND(D33*E33,2),2),0)</f>
        <v>10.43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2.6</v>
      </c>
      <c r="F34" s="64"/>
      <c r="G34" s="64">
        <f t="shared" si="4"/>
        <v>18.82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2.6</v>
      </c>
      <c r="F35" s="64"/>
      <c r="G35" s="64">
        <f t="shared" si="4"/>
        <v>18.82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2.6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2.6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48.07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157</v>
      </c>
      <c r="B44" s="89"/>
      <c r="C44" s="90" t="s">
        <v>19</v>
      </c>
      <c r="D44" s="91">
        <v>1</v>
      </c>
      <c r="E44" s="92">
        <v>218.17</v>
      </c>
      <c r="F44" s="93"/>
      <c r="G44" s="71">
        <f t="shared" ref="G44:G63" si="5">IFERROR(TRUNC(ROUND(D44*E44,2),2),0)</f>
        <v>218.17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>
        <v>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218.17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331.88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24.89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24.89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381.66</v>
      </c>
      <c r="U75" t="s">
        <v>153</v>
      </c>
      <c r="V75">
        <f>+TRUNC(ROUND(G29+G40+G71+G73+G74,2),2)</f>
        <v>163.49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218.17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V76"/>
  <sheetViews>
    <sheetView showZeros="0" view="pageBreakPreview" zoomScale="55" zoomScaleNormal="100" zoomScaleSheetLayoutView="55" workbookViewId="0">
      <selection activeCell="F73" sqref="F73:F74"/>
    </sheetView>
  </sheetViews>
  <sheetFormatPr baseColWidth="10" defaultRowHeight="15" x14ac:dyDescent="0.25"/>
  <cols>
    <col min="1" max="1" width="68.28515625" customWidth="1"/>
    <col min="8" max="22" width="0" hidden="1" customWidth="1"/>
  </cols>
  <sheetData>
    <row r="1" spans="1:22" ht="21" x14ac:dyDescent="0.35">
      <c r="A1" s="146" t="s">
        <v>67</v>
      </c>
      <c r="B1" s="147"/>
      <c r="C1" s="147"/>
      <c r="D1" s="147"/>
      <c r="E1" s="147"/>
      <c r="F1" s="147"/>
      <c r="G1" s="148"/>
    </row>
    <row r="2" spans="1:22" x14ac:dyDescent="0.25">
      <c r="A2" s="36" t="s">
        <v>68</v>
      </c>
      <c r="B2" s="37"/>
      <c r="C2" s="37"/>
      <c r="D2" s="37" t="s">
        <v>69</v>
      </c>
      <c r="E2" s="149"/>
      <c r="F2" s="149"/>
      <c r="G2" s="150"/>
    </row>
    <row r="3" spans="1:22" x14ac:dyDescent="0.25">
      <c r="A3" s="36" t="s">
        <v>224</v>
      </c>
      <c r="B3" s="38"/>
      <c r="C3" s="37"/>
      <c r="D3" s="37"/>
      <c r="E3" s="149"/>
      <c r="F3" s="149"/>
      <c r="G3" s="150"/>
    </row>
    <row r="4" spans="1:22" ht="18" x14ac:dyDescent="0.25">
      <c r="A4" s="151" t="s">
        <v>70</v>
      </c>
      <c r="B4" s="152"/>
      <c r="C4" s="152"/>
      <c r="D4" s="152"/>
      <c r="E4" s="152"/>
      <c r="F4" s="152"/>
      <c r="G4" s="153"/>
    </row>
    <row r="5" spans="1:22" x14ac:dyDescent="0.25">
      <c r="A5" s="39"/>
      <c r="B5" s="40"/>
      <c r="C5" s="40"/>
      <c r="D5" s="41" t="s">
        <v>71</v>
      </c>
      <c r="F5" s="42"/>
      <c r="G5" s="43"/>
    </row>
    <row r="6" spans="1:22" x14ac:dyDescent="0.25">
      <c r="A6" s="44" t="s">
        <v>72</v>
      </c>
      <c r="B6" s="45"/>
      <c r="C6" s="40"/>
      <c r="D6" s="40"/>
      <c r="E6" s="40"/>
      <c r="F6" s="40"/>
      <c r="G6" s="46"/>
    </row>
    <row r="7" spans="1:22" x14ac:dyDescent="0.25">
      <c r="A7" s="154" t="s">
        <v>228</v>
      </c>
      <c r="B7" s="155"/>
      <c r="C7" s="155"/>
      <c r="D7" s="155"/>
      <c r="E7" s="155"/>
      <c r="F7" s="47" t="s">
        <v>73</v>
      </c>
      <c r="G7" s="48" t="s">
        <v>19</v>
      </c>
      <c r="H7" s="49"/>
      <c r="I7" s="50" t="s">
        <v>74</v>
      </c>
      <c r="J7" s="49">
        <v>2</v>
      </c>
    </row>
    <row r="8" spans="1:22" x14ac:dyDescent="0.25">
      <c r="A8" s="51" t="s">
        <v>75</v>
      </c>
      <c r="B8" s="119"/>
      <c r="C8" s="119"/>
      <c r="D8" s="119"/>
      <c r="E8" s="156"/>
      <c r="F8" s="156"/>
      <c r="G8" s="52"/>
    </row>
    <row r="9" spans="1:22" x14ac:dyDescent="0.25">
      <c r="A9" s="157" t="s">
        <v>76</v>
      </c>
      <c r="B9" s="158"/>
      <c r="C9" s="120"/>
      <c r="D9" s="120"/>
      <c r="E9" s="159"/>
      <c r="F9" s="159"/>
      <c r="G9" s="53"/>
      <c r="H9" s="54"/>
      <c r="I9" s="55" t="s">
        <v>77</v>
      </c>
      <c r="J9" s="55" t="s">
        <v>78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5.5" x14ac:dyDescent="0.25">
      <c r="A10" s="116" t="s">
        <v>79</v>
      </c>
      <c r="B10" s="116" t="s">
        <v>80</v>
      </c>
      <c r="C10" s="116" t="s">
        <v>81</v>
      </c>
      <c r="D10" s="116" t="s">
        <v>82</v>
      </c>
      <c r="E10" s="160" t="s">
        <v>83</v>
      </c>
      <c r="F10" s="160"/>
      <c r="G10" s="116" t="s">
        <v>84</v>
      </c>
      <c r="I10" s="56">
        <v>0.5</v>
      </c>
      <c r="J10" s="56">
        <f>1/I10</f>
        <v>2</v>
      </c>
    </row>
    <row r="11" spans="1:22" x14ac:dyDescent="0.25">
      <c r="A11" s="57"/>
      <c r="B11" s="58" t="s">
        <v>85</v>
      </c>
      <c r="C11" s="117" t="s">
        <v>86</v>
      </c>
      <c r="D11" s="58" t="s">
        <v>87</v>
      </c>
      <c r="E11" s="161" t="s">
        <v>88</v>
      </c>
      <c r="F11" s="162"/>
      <c r="G11" s="59" t="s">
        <v>89</v>
      </c>
      <c r="L11" t="s">
        <v>90</v>
      </c>
      <c r="M11" t="s">
        <v>91</v>
      </c>
      <c r="N11" t="s">
        <v>92</v>
      </c>
      <c r="O11" t="s">
        <v>93</v>
      </c>
      <c r="P11" t="s">
        <v>94</v>
      </c>
      <c r="Q11" t="s">
        <v>95</v>
      </c>
      <c r="R11" t="s">
        <v>96</v>
      </c>
      <c r="S11" t="s">
        <v>97</v>
      </c>
    </row>
    <row r="12" spans="1:22" x14ac:dyDescent="0.25">
      <c r="A12" s="60" t="s">
        <v>98</v>
      </c>
      <c r="B12" s="60">
        <v>0</v>
      </c>
      <c r="C12" s="61">
        <v>4.25</v>
      </c>
      <c r="D12" s="62">
        <f t="shared" ref="D12:D26" si="0">IFERROR(ROUND(B12*C12,5),0)</f>
        <v>0</v>
      </c>
      <c r="E12" s="63">
        <v>4.62</v>
      </c>
      <c r="F12" s="64"/>
      <c r="G12" s="121">
        <f t="shared" ref="G12:G26" si="1">IFERROR(TRUNC(ROUND(D12*E12,2),2),0)</f>
        <v>0</v>
      </c>
      <c r="I12" t="s">
        <v>99</v>
      </c>
      <c r="J12">
        <v>2</v>
      </c>
      <c r="U12">
        <v>6.25</v>
      </c>
      <c r="V12">
        <f t="shared" ref="V12:V26" si="2">+U12*1.4</f>
        <v>8.75</v>
      </c>
    </row>
    <row r="13" spans="1:22" x14ac:dyDescent="0.25">
      <c r="A13" s="60" t="s">
        <v>100</v>
      </c>
      <c r="B13" s="60">
        <v>0</v>
      </c>
      <c r="C13" s="61">
        <v>10</v>
      </c>
      <c r="D13" s="62">
        <f t="shared" si="0"/>
        <v>0</v>
      </c>
      <c r="E13" s="65">
        <v>4.62</v>
      </c>
      <c r="F13" s="66"/>
      <c r="G13" s="121">
        <f t="shared" si="1"/>
        <v>0</v>
      </c>
      <c r="I13" t="s">
        <v>101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si="2"/>
        <v>21</v>
      </c>
    </row>
    <row r="14" spans="1:22" x14ac:dyDescent="0.25">
      <c r="A14" s="60" t="s">
        <v>102</v>
      </c>
      <c r="B14" s="60">
        <v>1</v>
      </c>
      <c r="C14" s="61">
        <v>20</v>
      </c>
      <c r="D14" s="62">
        <f t="shared" si="0"/>
        <v>20</v>
      </c>
      <c r="E14" s="63">
        <v>4.62</v>
      </c>
      <c r="F14" s="64"/>
      <c r="G14" s="121">
        <f t="shared" si="1"/>
        <v>92.4</v>
      </c>
      <c r="I14" t="s">
        <v>103</v>
      </c>
      <c r="J14">
        <v>2</v>
      </c>
      <c r="U14">
        <v>65</v>
      </c>
      <c r="V14">
        <f t="shared" si="2"/>
        <v>91</v>
      </c>
    </row>
    <row r="15" spans="1:22" x14ac:dyDescent="0.25">
      <c r="A15" s="60" t="s">
        <v>104</v>
      </c>
      <c r="B15" s="60">
        <v>1</v>
      </c>
      <c r="C15" s="61">
        <v>1</v>
      </c>
      <c r="D15" s="62">
        <f t="shared" si="0"/>
        <v>1</v>
      </c>
      <c r="E15" s="63">
        <v>4.62</v>
      </c>
      <c r="F15" s="64"/>
      <c r="G15" s="121">
        <f t="shared" si="1"/>
        <v>4.62</v>
      </c>
      <c r="I15" t="s">
        <v>105</v>
      </c>
      <c r="J15">
        <v>2</v>
      </c>
      <c r="U15">
        <v>2</v>
      </c>
      <c r="V15">
        <f t="shared" si="2"/>
        <v>2.8</v>
      </c>
    </row>
    <row r="16" spans="1:22" x14ac:dyDescent="0.25">
      <c r="A16" s="60" t="s">
        <v>106</v>
      </c>
      <c r="B16" s="60">
        <v>0</v>
      </c>
      <c r="C16" s="61">
        <v>0.5</v>
      </c>
      <c r="D16" s="62">
        <f t="shared" si="0"/>
        <v>0</v>
      </c>
      <c r="E16" s="63">
        <v>4.62</v>
      </c>
      <c r="F16" s="64"/>
      <c r="G16" s="121">
        <f t="shared" si="1"/>
        <v>0</v>
      </c>
      <c r="I16" t="s">
        <v>107</v>
      </c>
      <c r="J16">
        <v>2</v>
      </c>
      <c r="U16">
        <v>0.5</v>
      </c>
      <c r="V16">
        <f t="shared" si="2"/>
        <v>0.7</v>
      </c>
    </row>
    <row r="17" spans="1:22" x14ac:dyDescent="0.25">
      <c r="A17" s="60" t="s">
        <v>105</v>
      </c>
      <c r="B17" s="60">
        <v>0</v>
      </c>
      <c r="C17" s="61">
        <v>0.15</v>
      </c>
      <c r="D17" s="62">
        <f t="shared" si="0"/>
        <v>0</v>
      </c>
      <c r="E17" s="63">
        <v>4.62</v>
      </c>
      <c r="F17" s="64"/>
      <c r="G17" s="121">
        <f t="shared" si="1"/>
        <v>0</v>
      </c>
      <c r="I17" t="s">
        <v>108</v>
      </c>
      <c r="J17">
        <v>6</v>
      </c>
      <c r="U17">
        <v>0.15</v>
      </c>
      <c r="V17">
        <f t="shared" si="2"/>
        <v>0.21</v>
      </c>
    </row>
    <row r="18" spans="1:22" x14ac:dyDescent="0.25">
      <c r="A18" s="67" t="s">
        <v>109</v>
      </c>
      <c r="B18" s="60">
        <v>0</v>
      </c>
      <c r="C18" s="61">
        <v>0.15</v>
      </c>
      <c r="D18" s="62">
        <f t="shared" si="0"/>
        <v>0</v>
      </c>
      <c r="E18" s="63">
        <v>4.62</v>
      </c>
      <c r="F18" s="64"/>
      <c r="G18" s="121">
        <f t="shared" si="1"/>
        <v>0</v>
      </c>
      <c r="I18" t="s">
        <v>110</v>
      </c>
      <c r="J18">
        <v>2</v>
      </c>
      <c r="U18">
        <v>0.15</v>
      </c>
      <c r="V18">
        <f t="shared" si="2"/>
        <v>0.21</v>
      </c>
    </row>
    <row r="19" spans="1:22" x14ac:dyDescent="0.25">
      <c r="A19" s="60" t="s">
        <v>111</v>
      </c>
      <c r="B19" s="60">
        <v>0</v>
      </c>
      <c r="C19" s="61">
        <v>0.16</v>
      </c>
      <c r="D19" s="62">
        <f t="shared" si="0"/>
        <v>0</v>
      </c>
      <c r="E19" s="63">
        <v>4.62</v>
      </c>
      <c r="F19" s="64"/>
      <c r="G19" s="121">
        <f t="shared" si="1"/>
        <v>0</v>
      </c>
      <c r="I19" t="s">
        <v>112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60" t="s">
        <v>113</v>
      </c>
      <c r="B20" s="60">
        <v>0</v>
      </c>
      <c r="C20" s="61">
        <v>0.2</v>
      </c>
      <c r="D20" s="62">
        <f t="shared" si="0"/>
        <v>0</v>
      </c>
      <c r="E20" s="63">
        <v>4.62</v>
      </c>
      <c r="F20" s="64"/>
      <c r="G20" s="121">
        <f t="shared" si="1"/>
        <v>0</v>
      </c>
      <c r="I20" t="s">
        <v>114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60" t="s">
        <v>115</v>
      </c>
      <c r="B21" s="60">
        <v>0</v>
      </c>
      <c r="C21" s="61">
        <v>0.2</v>
      </c>
      <c r="D21" s="62">
        <f t="shared" si="0"/>
        <v>0</v>
      </c>
      <c r="E21" s="63">
        <v>4.62</v>
      </c>
      <c r="F21" s="64"/>
      <c r="G21" s="121">
        <f t="shared" si="1"/>
        <v>0</v>
      </c>
      <c r="I21" t="s">
        <v>116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60" t="s">
        <v>117</v>
      </c>
      <c r="B22" s="60">
        <v>0</v>
      </c>
      <c r="C22" s="61">
        <v>0.17</v>
      </c>
      <c r="D22" s="62">
        <f t="shared" si="0"/>
        <v>0</v>
      </c>
      <c r="E22" s="63">
        <v>4.62</v>
      </c>
      <c r="F22" s="64"/>
      <c r="G22" s="121">
        <f t="shared" si="1"/>
        <v>0</v>
      </c>
      <c r="I22" t="s">
        <v>118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60" t="s">
        <v>119</v>
      </c>
      <c r="B23" s="60">
        <v>0</v>
      </c>
      <c r="C23" s="61">
        <v>0.05</v>
      </c>
      <c r="D23" s="62">
        <f t="shared" si="0"/>
        <v>0</v>
      </c>
      <c r="E23" s="63">
        <v>4.62</v>
      </c>
      <c r="F23" s="64"/>
      <c r="G23" s="121">
        <f t="shared" si="1"/>
        <v>0</v>
      </c>
      <c r="I23" t="s">
        <v>120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68" t="s">
        <v>121</v>
      </c>
      <c r="B24" s="60">
        <v>5</v>
      </c>
      <c r="C24" s="61">
        <v>0.05</v>
      </c>
      <c r="D24" s="62">
        <f t="shared" si="0"/>
        <v>0.25</v>
      </c>
      <c r="E24" s="63">
        <v>4.62</v>
      </c>
      <c r="F24" s="64"/>
      <c r="G24" s="121">
        <f t="shared" si="1"/>
        <v>1.1599999999999999</v>
      </c>
      <c r="I24" t="s">
        <v>122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69" t="s">
        <v>118</v>
      </c>
      <c r="B25" s="68">
        <v>0</v>
      </c>
      <c r="C25" s="61">
        <v>0.05</v>
      </c>
      <c r="D25" s="62">
        <f t="shared" si="0"/>
        <v>0</v>
      </c>
      <c r="E25" s="63">
        <v>4.62</v>
      </c>
      <c r="F25" s="64"/>
      <c r="G25" s="121">
        <f t="shared" si="1"/>
        <v>0</v>
      </c>
      <c r="I25" t="s">
        <v>123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70" t="s">
        <v>124</v>
      </c>
      <c r="B26" s="69">
        <v>0</v>
      </c>
      <c r="C26" s="61">
        <v>2</v>
      </c>
      <c r="D26" s="62">
        <f t="shared" si="0"/>
        <v>0</v>
      </c>
      <c r="E26" s="63">
        <v>4.62</v>
      </c>
      <c r="F26" s="64"/>
      <c r="G26" s="121">
        <f t="shared" si="1"/>
        <v>0</v>
      </c>
      <c r="I26" t="s">
        <v>125</v>
      </c>
      <c r="J26">
        <v>5</v>
      </c>
      <c r="U26">
        <v>5</v>
      </c>
      <c r="V26">
        <f t="shared" si="2"/>
        <v>7</v>
      </c>
    </row>
    <row r="27" spans="1:22" x14ac:dyDescent="0.25">
      <c r="A27" s="71"/>
      <c r="B27" s="72"/>
      <c r="C27" s="61"/>
      <c r="D27" s="73"/>
      <c r="E27" s="61"/>
      <c r="F27" s="64"/>
      <c r="G27" s="122"/>
      <c r="I27" t="s">
        <v>126</v>
      </c>
      <c r="J27">
        <v>5</v>
      </c>
    </row>
    <row r="28" spans="1:22" x14ac:dyDescent="0.25">
      <c r="A28" s="74"/>
      <c r="B28" s="74"/>
      <c r="C28" s="75"/>
      <c r="D28" s="76"/>
      <c r="E28" s="75"/>
      <c r="F28" s="77"/>
      <c r="G28" s="123"/>
    </row>
    <row r="29" spans="1:22" x14ac:dyDescent="0.25">
      <c r="A29" s="78" t="s">
        <v>127</v>
      </c>
      <c r="B29" s="78"/>
      <c r="C29" s="112"/>
      <c r="D29" s="78"/>
      <c r="E29" s="163"/>
      <c r="F29" s="164"/>
      <c r="G29" s="78">
        <f>TRUNC(ROUND(SUM(G12:G28),2),2)</f>
        <v>98.18</v>
      </c>
    </row>
    <row r="30" spans="1:22" x14ac:dyDescent="0.25">
      <c r="A30" s="165" t="s">
        <v>128</v>
      </c>
      <c r="B30" s="166"/>
      <c r="C30" s="110"/>
      <c r="D30" s="110"/>
      <c r="E30" s="167"/>
      <c r="F30" s="167"/>
      <c r="G30" s="79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</row>
    <row r="31" spans="1:22" ht="25.5" x14ac:dyDescent="0.25">
      <c r="A31" s="116" t="s">
        <v>129</v>
      </c>
      <c r="B31" s="113" t="s">
        <v>80</v>
      </c>
      <c r="C31" s="116" t="s">
        <v>130</v>
      </c>
      <c r="D31" s="116" t="s">
        <v>82</v>
      </c>
      <c r="E31" s="168" t="s">
        <v>83</v>
      </c>
      <c r="F31" s="169"/>
      <c r="G31" s="114" t="s">
        <v>84</v>
      </c>
    </row>
    <row r="32" spans="1:22" x14ac:dyDescent="0.25">
      <c r="A32" s="80"/>
      <c r="B32" s="81" t="s">
        <v>85</v>
      </c>
      <c r="C32" s="76" t="s">
        <v>86</v>
      </c>
      <c r="D32" s="76" t="s">
        <v>87</v>
      </c>
      <c r="E32" s="170" t="s">
        <v>88</v>
      </c>
      <c r="F32" s="171"/>
      <c r="G32" s="115" t="s">
        <v>89</v>
      </c>
    </row>
    <row r="33" spans="1:22" x14ac:dyDescent="0.25">
      <c r="A33" s="71" t="s">
        <v>131</v>
      </c>
      <c r="B33" s="82">
        <v>1</v>
      </c>
      <c r="C33" s="71">
        <v>4.01</v>
      </c>
      <c r="D33" s="62">
        <f t="shared" ref="D33:D38" si="3">IFERROR(ROUND(B33*C33,5),0)</f>
        <v>4.01</v>
      </c>
      <c r="E33" s="61">
        <v>4.62</v>
      </c>
      <c r="F33" s="64"/>
      <c r="G33" s="64">
        <f t="shared" ref="G33:G38" si="4">IFERROR(TRUNC(ROUND(D33*E33,2),2),0)</f>
        <v>18.53</v>
      </c>
    </row>
    <row r="34" spans="1:22" x14ac:dyDescent="0.25">
      <c r="A34" s="71" t="s">
        <v>132</v>
      </c>
      <c r="B34" s="82">
        <v>2</v>
      </c>
      <c r="C34" s="71">
        <v>3.62</v>
      </c>
      <c r="D34" s="62">
        <f t="shared" si="3"/>
        <v>7.24</v>
      </c>
      <c r="E34" s="61">
        <v>4.62</v>
      </c>
      <c r="F34" s="64"/>
      <c r="G34" s="64">
        <f t="shared" si="4"/>
        <v>33.450000000000003</v>
      </c>
    </row>
    <row r="35" spans="1:22" x14ac:dyDescent="0.25">
      <c r="A35" s="71" t="s">
        <v>133</v>
      </c>
      <c r="B35" s="82">
        <v>2</v>
      </c>
      <c r="C35" s="71">
        <v>3.62</v>
      </c>
      <c r="D35" s="62">
        <f t="shared" si="3"/>
        <v>7.24</v>
      </c>
      <c r="E35" s="61">
        <v>4.62</v>
      </c>
      <c r="F35" s="64"/>
      <c r="G35" s="64">
        <f t="shared" si="4"/>
        <v>33.450000000000003</v>
      </c>
    </row>
    <row r="36" spans="1:22" x14ac:dyDescent="0.25">
      <c r="A36" s="71" t="s">
        <v>134</v>
      </c>
      <c r="B36" s="82">
        <v>0</v>
      </c>
      <c r="C36" s="71">
        <v>4.01</v>
      </c>
      <c r="D36" s="62">
        <f t="shared" si="3"/>
        <v>0</v>
      </c>
      <c r="E36" s="61">
        <v>4.62</v>
      </c>
      <c r="F36" s="64"/>
      <c r="G36" s="64">
        <f t="shared" si="4"/>
        <v>0</v>
      </c>
      <c r="I36" s="83"/>
      <c r="J36" s="83"/>
      <c r="K36" s="83"/>
      <c r="L36" s="83"/>
      <c r="M36" s="83"/>
      <c r="N36" s="83"/>
    </row>
    <row r="37" spans="1:22" x14ac:dyDescent="0.25">
      <c r="A37" s="71" t="s">
        <v>135</v>
      </c>
      <c r="B37" s="82">
        <v>0</v>
      </c>
      <c r="C37" s="71">
        <v>4.03</v>
      </c>
      <c r="D37" s="62">
        <f t="shared" si="3"/>
        <v>0</v>
      </c>
      <c r="E37" s="61">
        <v>4.62</v>
      </c>
      <c r="F37" s="64"/>
      <c r="G37" s="64">
        <f t="shared" si="4"/>
        <v>0</v>
      </c>
      <c r="I37" s="83"/>
      <c r="J37" s="83"/>
      <c r="K37" s="83"/>
      <c r="L37" s="83"/>
      <c r="M37" s="83"/>
      <c r="N37" s="83"/>
    </row>
    <row r="38" spans="1:22" x14ac:dyDescent="0.25">
      <c r="A38" s="71"/>
      <c r="B38" s="82">
        <v>0</v>
      </c>
      <c r="C38" s="71"/>
      <c r="D38" s="62">
        <f t="shared" si="3"/>
        <v>0</v>
      </c>
      <c r="E38" s="61">
        <v>0</v>
      </c>
      <c r="F38" s="64"/>
      <c r="G38" s="64">
        <f t="shared" si="4"/>
        <v>0</v>
      </c>
      <c r="I38" s="83"/>
      <c r="J38" s="83"/>
      <c r="K38" s="83"/>
      <c r="L38" s="83"/>
      <c r="M38" s="83"/>
      <c r="N38" s="83"/>
    </row>
    <row r="39" spans="1:22" x14ac:dyDescent="0.25">
      <c r="A39" s="80"/>
      <c r="B39" s="84"/>
      <c r="C39" s="74"/>
      <c r="D39" s="76"/>
      <c r="E39" s="75"/>
      <c r="F39" s="77"/>
      <c r="G39" s="77"/>
      <c r="I39" s="83"/>
      <c r="J39" s="83"/>
      <c r="K39" s="83"/>
      <c r="L39" s="83"/>
      <c r="M39" s="83"/>
      <c r="N39" s="83"/>
    </row>
    <row r="40" spans="1:22" x14ac:dyDescent="0.25">
      <c r="A40" s="78" t="s">
        <v>136</v>
      </c>
      <c r="B40" s="111"/>
      <c r="C40" s="78"/>
      <c r="D40" s="78"/>
      <c r="E40" s="112"/>
      <c r="F40" s="118"/>
      <c r="G40" s="78">
        <f>TRUNC(ROUND(SUM(G33:G39),2),2)</f>
        <v>85.43</v>
      </c>
      <c r="I40" s="83"/>
      <c r="J40" s="83"/>
      <c r="K40" s="83"/>
      <c r="L40" s="83"/>
      <c r="M40" s="83"/>
      <c r="N40" s="83"/>
    </row>
    <row r="41" spans="1:22" x14ac:dyDescent="0.25">
      <c r="A41" s="165" t="s">
        <v>137</v>
      </c>
      <c r="B41" s="166"/>
      <c r="C41" s="110"/>
      <c r="D41" s="110"/>
      <c r="E41" s="167"/>
      <c r="F41" s="167"/>
      <c r="G41" s="79"/>
      <c r="H41" s="54"/>
      <c r="I41" s="85"/>
      <c r="J41" s="85"/>
      <c r="K41" s="85"/>
      <c r="L41" s="85"/>
      <c r="M41" s="85"/>
      <c r="N41" s="85"/>
      <c r="O41" s="54"/>
      <c r="P41" s="54"/>
      <c r="Q41" s="54"/>
      <c r="R41" s="54"/>
      <c r="S41" s="54"/>
      <c r="T41" s="54"/>
      <c r="U41" s="54"/>
      <c r="V41" s="54"/>
    </row>
    <row r="42" spans="1:22" x14ac:dyDescent="0.25">
      <c r="A42" s="111" t="s">
        <v>138</v>
      </c>
      <c r="B42" s="118"/>
      <c r="C42" s="78" t="s">
        <v>5</v>
      </c>
      <c r="D42" s="78" t="s">
        <v>80</v>
      </c>
      <c r="E42" s="163" t="s">
        <v>139</v>
      </c>
      <c r="F42" s="163"/>
      <c r="G42" s="78" t="s">
        <v>84</v>
      </c>
      <c r="I42" s="83"/>
      <c r="J42" s="83"/>
      <c r="K42" s="83"/>
      <c r="L42" s="83"/>
      <c r="M42" s="83"/>
      <c r="N42" s="83"/>
    </row>
    <row r="43" spans="1:22" x14ac:dyDescent="0.25">
      <c r="A43" s="86"/>
      <c r="B43" s="87"/>
      <c r="C43" s="58"/>
      <c r="D43" s="58" t="s">
        <v>85</v>
      </c>
      <c r="E43" s="172" t="s">
        <v>86</v>
      </c>
      <c r="F43" s="162"/>
      <c r="G43" s="58" t="s">
        <v>87</v>
      </c>
      <c r="I43" s="83"/>
      <c r="J43" s="83"/>
      <c r="K43" s="83"/>
      <c r="L43" s="83"/>
      <c r="M43" s="83"/>
      <c r="N43" s="83"/>
    </row>
    <row r="44" spans="1:22" x14ac:dyDescent="0.25">
      <c r="A44" s="88" t="s">
        <v>157</v>
      </c>
      <c r="B44" s="89"/>
      <c r="C44" s="90" t="s">
        <v>19</v>
      </c>
      <c r="D44" s="91">
        <v>1</v>
      </c>
      <c r="E44" s="92">
        <v>218.17</v>
      </c>
      <c r="F44" s="93"/>
      <c r="G44" s="71">
        <f t="shared" ref="G44:G63" si="5">IFERROR(TRUNC(ROUND(D44*E44,2),2),0)</f>
        <v>218.17</v>
      </c>
      <c r="I44" s="83"/>
      <c r="J44" s="94"/>
      <c r="K44" s="83"/>
      <c r="L44" s="83"/>
      <c r="M44" s="83"/>
      <c r="N44" s="83"/>
    </row>
    <row r="45" spans="1:22" x14ac:dyDescent="0.25">
      <c r="A45" s="95">
        <v>0</v>
      </c>
      <c r="B45" s="96"/>
      <c r="C45" s="90">
        <v>0</v>
      </c>
      <c r="D45" s="91">
        <v>0</v>
      </c>
      <c r="E45" s="97">
        <v>0</v>
      </c>
      <c r="F45" s="66"/>
      <c r="G45" s="71">
        <f t="shared" si="5"/>
        <v>0</v>
      </c>
      <c r="I45" s="83"/>
      <c r="J45" s="94"/>
      <c r="K45" s="83"/>
      <c r="L45" s="83"/>
      <c r="M45" s="83"/>
      <c r="N45" s="83"/>
    </row>
    <row r="46" spans="1:22" x14ac:dyDescent="0.25">
      <c r="A46" s="95">
        <v>0</v>
      </c>
      <c r="B46" s="96"/>
      <c r="C46" s="98">
        <v>0</v>
      </c>
      <c r="D46" s="99">
        <v>0</v>
      </c>
      <c r="E46" s="100">
        <v>0</v>
      </c>
      <c r="F46" s="64"/>
      <c r="G46" s="71">
        <f t="shared" si="5"/>
        <v>0</v>
      </c>
      <c r="I46" s="83"/>
      <c r="J46" s="94"/>
      <c r="K46" s="83"/>
      <c r="L46" s="83"/>
      <c r="M46" s="83"/>
      <c r="N46" s="83"/>
    </row>
    <row r="47" spans="1:22" x14ac:dyDescent="0.25">
      <c r="A47" s="95">
        <v>0</v>
      </c>
      <c r="B47" s="96"/>
      <c r="C47" s="90">
        <v>0</v>
      </c>
      <c r="D47" s="91">
        <v>0</v>
      </c>
      <c r="E47" s="100">
        <v>0</v>
      </c>
      <c r="F47" s="64"/>
      <c r="G47" s="71">
        <f t="shared" si="5"/>
        <v>0</v>
      </c>
      <c r="I47" s="83"/>
      <c r="J47" s="94"/>
      <c r="K47" s="83"/>
      <c r="L47" s="83"/>
      <c r="M47" s="83"/>
      <c r="N47" s="83"/>
    </row>
    <row r="48" spans="1:22" x14ac:dyDescent="0.25">
      <c r="A48" s="95">
        <v>0</v>
      </c>
      <c r="B48" s="96"/>
      <c r="C48" s="90">
        <v>0</v>
      </c>
      <c r="D48" s="91">
        <v>0</v>
      </c>
      <c r="E48" s="100">
        <v>0</v>
      </c>
      <c r="F48" s="64"/>
      <c r="G48" s="71">
        <f t="shared" si="5"/>
        <v>0</v>
      </c>
      <c r="I48" s="83"/>
      <c r="J48" s="94"/>
      <c r="K48" s="83"/>
      <c r="L48" s="83"/>
      <c r="M48" s="83"/>
      <c r="N48" s="83"/>
    </row>
    <row r="49" spans="1:14" x14ac:dyDescent="0.25">
      <c r="A49" s="95">
        <v>0</v>
      </c>
      <c r="B49" s="96"/>
      <c r="C49" s="90">
        <v>0</v>
      </c>
      <c r="D49" s="91">
        <v>0</v>
      </c>
      <c r="E49" s="100">
        <v>0</v>
      </c>
      <c r="F49" s="64"/>
      <c r="G49" s="71">
        <f t="shared" si="5"/>
        <v>0</v>
      </c>
      <c r="I49" s="83"/>
      <c r="J49" s="94"/>
      <c r="K49" s="83"/>
      <c r="L49" s="83"/>
      <c r="M49" s="83"/>
      <c r="N49" s="83"/>
    </row>
    <row r="50" spans="1:14" x14ac:dyDescent="0.25">
      <c r="A50" s="95">
        <v>0</v>
      </c>
      <c r="B50" s="96"/>
      <c r="C50" s="90">
        <v>0</v>
      </c>
      <c r="D50" s="91">
        <v>0</v>
      </c>
      <c r="E50" s="100">
        <v>0</v>
      </c>
      <c r="F50" s="64"/>
      <c r="G50" s="71">
        <f t="shared" si="5"/>
        <v>0</v>
      </c>
      <c r="I50" s="83"/>
      <c r="J50" s="94"/>
      <c r="K50" s="83"/>
      <c r="L50" s="83"/>
      <c r="M50" s="83"/>
      <c r="N50" s="83"/>
    </row>
    <row r="51" spans="1:14" x14ac:dyDescent="0.25">
      <c r="A51" s="95">
        <v>0</v>
      </c>
      <c r="B51" s="96"/>
      <c r="C51" s="90">
        <v>0</v>
      </c>
      <c r="D51" s="91">
        <v>0</v>
      </c>
      <c r="E51" s="100">
        <v>0</v>
      </c>
      <c r="F51" s="64"/>
      <c r="G51" s="71">
        <f t="shared" si="5"/>
        <v>0</v>
      </c>
      <c r="I51" s="83"/>
      <c r="J51" s="94"/>
      <c r="K51" s="83"/>
      <c r="L51" s="83"/>
      <c r="M51" s="83"/>
      <c r="N51" s="83"/>
    </row>
    <row r="52" spans="1:14" x14ac:dyDescent="0.25">
      <c r="A52" s="95">
        <v>0</v>
      </c>
      <c r="B52" s="96"/>
      <c r="C52" s="90">
        <v>0</v>
      </c>
      <c r="D52" s="91">
        <v>0</v>
      </c>
      <c r="E52" s="100">
        <v>0</v>
      </c>
      <c r="F52" s="64"/>
      <c r="G52" s="71">
        <f t="shared" si="5"/>
        <v>0</v>
      </c>
      <c r="I52" s="83"/>
      <c r="J52" s="94"/>
      <c r="K52" s="83"/>
      <c r="L52" s="83"/>
      <c r="M52" s="83"/>
      <c r="N52" s="83"/>
    </row>
    <row r="53" spans="1:14" x14ac:dyDescent="0.25">
      <c r="A53" s="95">
        <v>0</v>
      </c>
      <c r="B53" s="96"/>
      <c r="C53" s="90">
        <v>0</v>
      </c>
      <c r="D53" s="91">
        <v>0</v>
      </c>
      <c r="E53" s="100">
        <v>0</v>
      </c>
      <c r="F53" s="64"/>
      <c r="G53" s="71">
        <f t="shared" si="5"/>
        <v>0</v>
      </c>
      <c r="I53" s="83"/>
      <c r="J53" s="94"/>
      <c r="K53" s="83"/>
      <c r="L53" s="83"/>
      <c r="M53" s="83"/>
      <c r="N53" s="83"/>
    </row>
    <row r="54" spans="1:14" x14ac:dyDescent="0.25">
      <c r="A54" s="95">
        <v>0</v>
      </c>
      <c r="B54" s="96"/>
      <c r="C54" s="90">
        <v>0</v>
      </c>
      <c r="D54" s="91">
        <v>0</v>
      </c>
      <c r="E54" s="100">
        <v>0</v>
      </c>
      <c r="F54" s="64"/>
      <c r="G54" s="71">
        <f t="shared" si="5"/>
        <v>0</v>
      </c>
      <c r="I54" s="83"/>
      <c r="J54" s="94"/>
      <c r="K54" s="83"/>
      <c r="L54" s="83"/>
      <c r="M54" s="83"/>
      <c r="N54" s="83"/>
    </row>
    <row r="55" spans="1:14" x14ac:dyDescent="0.25">
      <c r="A55" s="82">
        <v>0</v>
      </c>
      <c r="B55" s="61"/>
      <c r="C55" s="90">
        <v>0</v>
      </c>
      <c r="D55" s="91">
        <v>0</v>
      </c>
      <c r="E55" s="82">
        <v>0</v>
      </c>
      <c r="F55" s="64"/>
      <c r="G55" s="71">
        <f t="shared" si="5"/>
        <v>0</v>
      </c>
      <c r="I55" s="83"/>
      <c r="J55" s="83"/>
      <c r="K55" s="83"/>
      <c r="L55" s="83"/>
      <c r="M55" s="83"/>
      <c r="N55" s="83"/>
    </row>
    <row r="56" spans="1:14" x14ac:dyDescent="0.25">
      <c r="A56" s="95">
        <v>0</v>
      </c>
      <c r="B56" s="96"/>
      <c r="C56" s="90">
        <v>0</v>
      </c>
      <c r="D56" s="91">
        <v>0</v>
      </c>
      <c r="E56" s="100">
        <v>0</v>
      </c>
      <c r="F56" s="64"/>
      <c r="G56" s="71">
        <f t="shared" si="5"/>
        <v>0</v>
      </c>
      <c r="I56" s="83"/>
      <c r="J56" s="94"/>
      <c r="K56" s="83"/>
      <c r="L56" s="83"/>
      <c r="M56" s="83"/>
      <c r="N56" s="83"/>
    </row>
    <row r="57" spans="1:14" x14ac:dyDescent="0.25">
      <c r="A57" s="95">
        <v>0</v>
      </c>
      <c r="B57" s="96"/>
      <c r="C57" s="90">
        <v>0</v>
      </c>
      <c r="D57" s="91">
        <v>0</v>
      </c>
      <c r="E57" s="100">
        <v>0</v>
      </c>
      <c r="F57" s="64"/>
      <c r="G57" s="71">
        <f t="shared" si="5"/>
        <v>0</v>
      </c>
      <c r="I57" s="83"/>
      <c r="J57" s="94"/>
      <c r="K57" s="83"/>
      <c r="L57" s="83"/>
      <c r="M57" s="83"/>
      <c r="N57" s="83"/>
    </row>
    <row r="58" spans="1:14" x14ac:dyDescent="0.25">
      <c r="A58" s="95">
        <v>0</v>
      </c>
      <c r="B58" s="96"/>
      <c r="C58" s="90">
        <v>0</v>
      </c>
      <c r="D58" s="91">
        <v>0</v>
      </c>
      <c r="E58" s="100">
        <v>0</v>
      </c>
      <c r="F58" s="64"/>
      <c r="G58" s="71">
        <f t="shared" si="5"/>
        <v>0</v>
      </c>
      <c r="I58" s="83"/>
      <c r="J58" s="94"/>
      <c r="K58" s="83"/>
      <c r="L58" s="83"/>
      <c r="M58" s="83"/>
      <c r="N58" s="83"/>
    </row>
    <row r="59" spans="1:14" x14ac:dyDescent="0.25">
      <c r="A59" s="95">
        <v>0</v>
      </c>
      <c r="B59" s="96"/>
      <c r="C59" s="90">
        <v>0</v>
      </c>
      <c r="D59" s="91">
        <v>0</v>
      </c>
      <c r="E59" s="100">
        <v>0</v>
      </c>
      <c r="F59" s="64"/>
      <c r="G59" s="71">
        <f t="shared" si="5"/>
        <v>0</v>
      </c>
      <c r="I59" s="83"/>
      <c r="J59" s="94"/>
      <c r="K59" s="83"/>
      <c r="L59" s="83"/>
      <c r="M59" s="83"/>
      <c r="N59" s="83"/>
    </row>
    <row r="60" spans="1:14" x14ac:dyDescent="0.25">
      <c r="A60" s="95">
        <v>0</v>
      </c>
      <c r="B60" s="96"/>
      <c r="C60" s="90">
        <v>0</v>
      </c>
      <c r="D60" s="91">
        <v>0</v>
      </c>
      <c r="E60" s="100">
        <v>0</v>
      </c>
      <c r="F60" s="64"/>
      <c r="G60" s="71">
        <f t="shared" si="5"/>
        <v>0</v>
      </c>
      <c r="I60" s="83"/>
      <c r="J60" s="94"/>
      <c r="K60" s="83"/>
      <c r="L60" s="83"/>
      <c r="M60" s="83"/>
      <c r="N60" s="83"/>
    </row>
    <row r="61" spans="1:14" x14ac:dyDescent="0.25">
      <c r="A61" s="82">
        <v>0</v>
      </c>
      <c r="B61" s="61"/>
      <c r="C61" s="71">
        <v>0</v>
      </c>
      <c r="D61" s="71">
        <v>0</v>
      </c>
      <c r="E61" s="82">
        <v>0</v>
      </c>
      <c r="F61" s="64"/>
      <c r="G61" s="71">
        <f t="shared" si="5"/>
        <v>0</v>
      </c>
      <c r="I61" s="83"/>
      <c r="J61" s="83"/>
      <c r="K61" s="83"/>
      <c r="L61" s="83"/>
      <c r="M61" s="83"/>
      <c r="N61" s="83"/>
    </row>
    <row r="62" spans="1:14" x14ac:dyDescent="0.25">
      <c r="A62" s="82">
        <v>0</v>
      </c>
      <c r="B62" s="61"/>
      <c r="C62" s="71">
        <v>0</v>
      </c>
      <c r="D62" s="71">
        <v>0</v>
      </c>
      <c r="E62" s="82">
        <v>0</v>
      </c>
      <c r="F62" s="64"/>
      <c r="G62" s="71">
        <f t="shared" si="5"/>
        <v>0</v>
      </c>
      <c r="I62" s="83"/>
      <c r="J62" s="83"/>
      <c r="K62" s="83"/>
      <c r="L62" s="83"/>
      <c r="M62" s="83"/>
      <c r="N62" s="83"/>
    </row>
    <row r="63" spans="1:14" x14ac:dyDescent="0.25">
      <c r="A63" s="101">
        <v>0</v>
      </c>
      <c r="B63" s="75"/>
      <c r="C63" s="74">
        <v>0</v>
      </c>
      <c r="D63" s="74">
        <v>0</v>
      </c>
      <c r="E63" s="101">
        <v>0</v>
      </c>
      <c r="F63" s="77"/>
      <c r="G63" s="71">
        <f t="shared" si="5"/>
        <v>0</v>
      </c>
      <c r="I63" s="83"/>
      <c r="J63" s="83"/>
      <c r="K63" s="83"/>
      <c r="L63" s="83"/>
      <c r="M63" s="83"/>
      <c r="N63" s="83"/>
    </row>
    <row r="64" spans="1:14" x14ac:dyDescent="0.25">
      <c r="A64" s="111" t="s">
        <v>140</v>
      </c>
      <c r="B64" s="112"/>
      <c r="C64" s="78">
        <v>0</v>
      </c>
      <c r="D64" s="78">
        <v>0</v>
      </c>
      <c r="E64" s="111">
        <v>0</v>
      </c>
      <c r="F64" s="118"/>
      <c r="G64" s="118">
        <f>TRUNC(ROUND(SUM(G44:G63),2),2)</f>
        <v>218.17</v>
      </c>
      <c r="I64" s="83"/>
      <c r="J64" s="83"/>
      <c r="K64" s="83"/>
      <c r="L64" s="83"/>
      <c r="M64" s="83"/>
      <c r="N64" s="83"/>
    </row>
    <row r="65" spans="1:22" x14ac:dyDescent="0.25">
      <c r="A65" s="165" t="s">
        <v>141</v>
      </c>
      <c r="B65" s="166"/>
      <c r="C65" s="110"/>
      <c r="D65" s="110"/>
      <c r="E65" s="167"/>
      <c r="F65" s="167"/>
      <c r="G65" s="79"/>
      <c r="H65" s="54"/>
      <c r="I65" s="85"/>
      <c r="J65" s="85"/>
      <c r="K65" s="85"/>
      <c r="L65" s="85"/>
      <c r="M65" s="85"/>
      <c r="N65" s="85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173" t="s">
        <v>79</v>
      </c>
      <c r="B66" s="168"/>
      <c r="C66" s="116" t="s">
        <v>142</v>
      </c>
      <c r="D66" s="116" t="s">
        <v>143</v>
      </c>
      <c r="E66" s="173" t="s">
        <v>81</v>
      </c>
      <c r="F66" s="169"/>
      <c r="G66" s="114" t="s">
        <v>144</v>
      </c>
    </row>
    <row r="67" spans="1:22" x14ac:dyDescent="0.25">
      <c r="A67" s="84"/>
      <c r="B67" s="119"/>
      <c r="C67" s="76"/>
      <c r="D67" s="76" t="s">
        <v>85</v>
      </c>
      <c r="E67" s="174" t="s">
        <v>86</v>
      </c>
      <c r="F67" s="175"/>
      <c r="G67" s="58" t="s">
        <v>145</v>
      </c>
    </row>
    <row r="68" spans="1:22" ht="15.75" thickBot="1" x14ac:dyDescent="0.3">
      <c r="A68" s="176"/>
      <c r="B68" s="177"/>
      <c r="C68" s="102"/>
      <c r="D68" s="102"/>
      <c r="E68" s="100"/>
      <c r="F68" s="64"/>
      <c r="G68" s="102"/>
    </row>
    <row r="69" spans="1:22" ht="15.75" thickBot="1" x14ac:dyDescent="0.3">
      <c r="A69" s="178" t="s">
        <v>146</v>
      </c>
      <c r="B69" s="179"/>
      <c r="C69" s="72" t="s">
        <v>19</v>
      </c>
      <c r="D69" s="72">
        <v>1</v>
      </c>
      <c r="E69" s="82">
        <v>10</v>
      </c>
      <c r="F69" s="64"/>
      <c r="G69" s="71">
        <f>IFERROR(TRUNC(ROUND(D69*E69,2),2),0)</f>
        <v>10</v>
      </c>
      <c r="I69" s="103" t="s">
        <v>147</v>
      </c>
      <c r="J69" s="104">
        <v>0</v>
      </c>
    </row>
    <row r="70" spans="1:22" x14ac:dyDescent="0.25">
      <c r="A70" s="180"/>
      <c r="B70" s="181"/>
      <c r="C70" s="76"/>
      <c r="D70" s="76"/>
      <c r="E70" s="182"/>
      <c r="F70" s="183"/>
      <c r="G70" s="74"/>
    </row>
    <row r="71" spans="1:22" x14ac:dyDescent="0.25">
      <c r="A71" s="111" t="s">
        <v>148</v>
      </c>
      <c r="B71" s="112"/>
      <c r="C71" s="78"/>
      <c r="D71" s="78"/>
      <c r="E71" s="78"/>
      <c r="F71" s="112"/>
      <c r="G71" s="78">
        <f>TRUNC(ROUND(SUM(G68:G70),5),2)</f>
        <v>10</v>
      </c>
    </row>
    <row r="72" spans="1:22" x14ac:dyDescent="0.25">
      <c r="A72" s="184"/>
      <c r="B72" s="185"/>
      <c r="C72" s="167" t="s">
        <v>149</v>
      </c>
      <c r="D72" s="167"/>
      <c r="E72" s="167"/>
      <c r="F72" s="167"/>
      <c r="G72" s="105">
        <f>TRUNC(ROUND(G29+G40+G64+G71,2),2)</f>
        <v>411.78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186"/>
      <c r="B73" s="187"/>
      <c r="C73" s="190" t="s">
        <v>150</v>
      </c>
      <c r="D73" s="163"/>
      <c r="E73" s="163"/>
      <c r="F73" s="106">
        <v>7.4999999999999997E-2</v>
      </c>
      <c r="G73" s="78">
        <f>TRUNC(ROUND(G72*F73,2),2)</f>
        <v>30.88</v>
      </c>
    </row>
    <row r="74" spans="1:22" x14ac:dyDescent="0.25">
      <c r="A74" s="186"/>
      <c r="B74" s="187"/>
      <c r="C74" s="190" t="s">
        <v>151</v>
      </c>
      <c r="D74" s="163"/>
      <c r="E74" s="163"/>
      <c r="F74" s="107">
        <v>7.4999999999999997E-2</v>
      </c>
      <c r="G74" s="78">
        <f>TRUNC(ROUND(G72*F74,2),2)</f>
        <v>30.88</v>
      </c>
      <c r="V74">
        <f>+COLUMN(V73)</f>
        <v>22</v>
      </c>
    </row>
    <row r="75" spans="1:22" x14ac:dyDescent="0.25">
      <c r="A75" s="188"/>
      <c r="B75" s="189"/>
      <c r="C75" s="190" t="s">
        <v>152</v>
      </c>
      <c r="D75" s="163"/>
      <c r="E75" s="163"/>
      <c r="F75" s="118"/>
      <c r="G75" s="78">
        <f>TRUNC(ROUND(SUM(G72:G74),2),2)</f>
        <v>473.54</v>
      </c>
      <c r="U75" t="s">
        <v>153</v>
      </c>
      <c r="V75">
        <f>+TRUNC(ROUND(G29+G40+G71+G73+G74,2),2)</f>
        <v>255.37</v>
      </c>
    </row>
    <row r="76" spans="1:22" x14ac:dyDescent="0.25">
      <c r="A76" s="191" t="s">
        <v>154</v>
      </c>
      <c r="B76" s="192"/>
      <c r="C76" s="193" t="s">
        <v>155</v>
      </c>
      <c r="D76" s="194"/>
      <c r="E76" s="194"/>
      <c r="F76" s="108"/>
      <c r="G76" s="109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 t="s">
        <v>156</v>
      </c>
      <c r="V76" s="54">
        <f>+G64</f>
        <v>218.17</v>
      </c>
    </row>
  </sheetData>
  <mergeCells count="34">
    <mergeCell ref="A76:B76"/>
    <mergeCell ref="C76:E76"/>
    <mergeCell ref="A72:B75"/>
    <mergeCell ref="C72:F72"/>
    <mergeCell ref="C73:E73"/>
    <mergeCell ref="C74:E74"/>
    <mergeCell ref="C75:E75"/>
    <mergeCell ref="E67:F67"/>
    <mergeCell ref="A68:B68"/>
    <mergeCell ref="A69:B69"/>
    <mergeCell ref="A70:B70"/>
    <mergeCell ref="E70:F70"/>
    <mergeCell ref="E42:F42"/>
    <mergeCell ref="E43:F43"/>
    <mergeCell ref="A65:B65"/>
    <mergeCell ref="E65:F65"/>
    <mergeCell ref="A66:B66"/>
    <mergeCell ref="E66:F66"/>
    <mergeCell ref="A30:B30"/>
    <mergeCell ref="E30:F30"/>
    <mergeCell ref="E31:F31"/>
    <mergeCell ref="E32:F32"/>
    <mergeCell ref="A41:B41"/>
    <mergeCell ref="E41:F41"/>
    <mergeCell ref="A9:B9"/>
    <mergeCell ref="E9:F9"/>
    <mergeCell ref="E10:F10"/>
    <mergeCell ref="E11:F11"/>
    <mergeCell ref="E29:F29"/>
    <mergeCell ref="A1:G1"/>
    <mergeCell ref="E2:G3"/>
    <mergeCell ref="A4:G4"/>
    <mergeCell ref="A7:E7"/>
    <mergeCell ref="E8:F8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50</vt:i4>
      </vt:variant>
      <vt:variant>
        <vt:lpstr>Rangos con nombre</vt:lpstr>
      </vt:variant>
      <vt:variant>
        <vt:i4>50</vt:i4>
      </vt:variant>
    </vt:vector>
  </HeadingPairs>
  <TitlesOfParts>
    <vt:vector size="100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'1'!Área_de_impresión</vt:lpstr>
      <vt:lpstr>'10'!Área_de_impresión</vt:lpstr>
      <vt:lpstr>'11'!Área_de_impresión</vt:lpstr>
      <vt:lpstr>'12'!Área_de_impresión</vt:lpstr>
      <vt:lpstr>'13'!Área_de_impresión</vt:lpstr>
      <vt:lpstr>'14'!Área_de_impresión</vt:lpstr>
      <vt:lpstr>'15'!Área_de_impresión</vt:lpstr>
      <vt:lpstr>'16'!Área_de_impresión</vt:lpstr>
      <vt:lpstr>'17'!Área_de_impresión</vt:lpstr>
      <vt:lpstr>'18'!Área_de_impresión</vt:lpstr>
      <vt:lpstr>'19'!Área_de_impresión</vt:lpstr>
      <vt:lpstr>'2'!Área_de_impresión</vt:lpstr>
      <vt:lpstr>'20'!Área_de_impresión</vt:lpstr>
      <vt:lpstr>'21'!Área_de_impresión</vt:lpstr>
      <vt:lpstr>'22'!Área_de_impresión</vt:lpstr>
      <vt:lpstr>'23'!Área_de_impresión</vt:lpstr>
      <vt:lpstr>'24'!Área_de_impresión</vt:lpstr>
      <vt:lpstr>'25'!Área_de_impresión</vt:lpstr>
      <vt:lpstr>'26'!Área_de_impresión</vt:lpstr>
      <vt:lpstr>'27'!Área_de_impresión</vt:lpstr>
      <vt:lpstr>'28'!Área_de_impresión</vt:lpstr>
      <vt:lpstr>'29'!Área_de_impresión</vt:lpstr>
      <vt:lpstr>'3'!Área_de_impresión</vt:lpstr>
      <vt:lpstr>'30'!Área_de_impresión</vt:lpstr>
      <vt:lpstr>'31'!Área_de_impresión</vt:lpstr>
      <vt:lpstr>'32'!Área_de_impresión</vt:lpstr>
      <vt:lpstr>'33'!Área_de_impresión</vt:lpstr>
      <vt:lpstr>'34'!Área_de_impresión</vt:lpstr>
      <vt:lpstr>'35'!Área_de_impresión</vt:lpstr>
      <vt:lpstr>'36'!Área_de_impresión</vt:lpstr>
      <vt:lpstr>'37'!Área_de_impresión</vt:lpstr>
      <vt:lpstr>'38'!Área_de_impresión</vt:lpstr>
      <vt:lpstr>'39'!Área_de_impresión</vt:lpstr>
      <vt:lpstr>'4'!Área_de_impresión</vt:lpstr>
      <vt:lpstr>'40'!Área_de_impresión</vt:lpstr>
      <vt:lpstr>'41'!Área_de_impresión</vt:lpstr>
      <vt:lpstr>'42'!Área_de_impresión</vt:lpstr>
      <vt:lpstr>'43'!Área_de_impresión</vt:lpstr>
      <vt:lpstr>'44'!Área_de_impresión</vt:lpstr>
      <vt:lpstr>'45'!Área_de_impresión</vt:lpstr>
      <vt:lpstr>'46'!Área_de_impresión</vt:lpstr>
      <vt:lpstr>'47'!Área_de_impresión</vt:lpstr>
      <vt:lpstr>'48'!Área_de_impresión</vt:lpstr>
      <vt:lpstr>'49'!Área_de_impresión</vt:lpstr>
      <vt:lpstr>'5'!Área_de_impresión</vt:lpstr>
      <vt:lpstr>'6'!Área_de_impresión</vt:lpstr>
      <vt:lpstr>'7'!Área_de_impresión</vt:lpstr>
      <vt:lpstr>'8'!Área_de_impresión</vt:lpstr>
      <vt:lpstr>'9'!Área_de_impresión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EFREN PALACIOS MORA</cp:lastModifiedBy>
  <dcterms:created xsi:type="dcterms:W3CDTF">2016-09-26T05:56:45Z</dcterms:created>
  <dcterms:modified xsi:type="dcterms:W3CDTF">2020-01-03T13:56:07Z</dcterms:modified>
</cp:coreProperties>
</file>