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20115" windowHeight="6990" tabRatio="787"/>
  </bookViews>
  <sheets>
    <sheet name="PRESUPUESTO" sheetId="1" r:id="rId1"/>
    <sheet name="1" sheetId="2" r:id="rId2"/>
    <sheet name="2" sheetId="3" r:id="rId3"/>
    <sheet name="3" sheetId="4" r:id="rId4"/>
    <sheet name="4" sheetId="5" r:id="rId5"/>
    <sheet name="5" sheetId="6" r:id="rId6"/>
    <sheet name="6" sheetId="7" r:id="rId7"/>
    <sheet name="7" sheetId="8" r:id="rId8"/>
    <sheet name="8" sheetId="9" r:id="rId9"/>
    <sheet name="9" sheetId="10" r:id="rId10"/>
    <sheet name="10" sheetId="11" r:id="rId11"/>
    <sheet name="11" sheetId="12" r:id="rId12"/>
    <sheet name="12" sheetId="13" r:id="rId13"/>
    <sheet name="13" sheetId="14" r:id="rId14"/>
    <sheet name="14" sheetId="15" r:id="rId15"/>
    <sheet name="15" sheetId="16" r:id="rId16"/>
    <sheet name="16" sheetId="17" r:id="rId17"/>
    <sheet name="17" sheetId="18" r:id="rId18"/>
    <sheet name="18" sheetId="19" r:id="rId19"/>
    <sheet name="19" sheetId="20" r:id="rId20"/>
    <sheet name="20" sheetId="21" r:id="rId21"/>
    <sheet name="21" sheetId="22" r:id="rId22"/>
    <sheet name="22" sheetId="23" r:id="rId23"/>
    <sheet name="23" sheetId="24" r:id="rId24"/>
    <sheet name="24" sheetId="25" r:id="rId25"/>
    <sheet name="25" sheetId="26" r:id="rId26"/>
    <sheet name="26" sheetId="27" r:id="rId27"/>
    <sheet name="27" sheetId="28" r:id="rId28"/>
    <sheet name="28" sheetId="29" r:id="rId29"/>
    <sheet name="29" sheetId="30" r:id="rId30"/>
    <sheet name="30" sheetId="31" r:id="rId31"/>
    <sheet name="31" sheetId="32" r:id="rId32"/>
    <sheet name="32" sheetId="33" r:id="rId33"/>
    <sheet name="33" sheetId="34" r:id="rId34"/>
    <sheet name="34" sheetId="35" r:id="rId35"/>
    <sheet name="35" sheetId="36" r:id="rId36"/>
    <sheet name="36" sheetId="37" r:id="rId37"/>
    <sheet name="37" sheetId="38" r:id="rId38"/>
    <sheet name="38" sheetId="39" r:id="rId39"/>
    <sheet name="39" sheetId="40" r:id="rId40"/>
    <sheet name="40" sheetId="41" r:id="rId41"/>
    <sheet name="41" sheetId="42" r:id="rId42"/>
    <sheet name="42" sheetId="43" r:id="rId43"/>
    <sheet name="43" sheetId="44" r:id="rId44"/>
    <sheet name="44" sheetId="45" r:id="rId45"/>
    <sheet name="45" sheetId="46" r:id="rId46"/>
    <sheet name="46" sheetId="47" r:id="rId47"/>
    <sheet name="47" sheetId="48" r:id="rId48"/>
    <sheet name="48" sheetId="49" r:id="rId49"/>
    <sheet name="49" sheetId="50" r:id="rId50"/>
    <sheet name="50" sheetId="51" r:id="rId51"/>
    <sheet name="51" sheetId="52" r:id="rId52"/>
    <sheet name="52" sheetId="53" r:id="rId53"/>
    <sheet name="53" sheetId="54" r:id="rId54"/>
    <sheet name="54" sheetId="55" r:id="rId55"/>
  </sheets>
  <definedNames>
    <definedName name="_xlnm._FilterDatabase" localSheetId="0" hidden="1">PRESUPUESTO!$A$7:$L$62</definedName>
    <definedName name="_Order1" hidden="1">255</definedName>
    <definedName name="_Regression_Int" hidden="1">1</definedName>
    <definedName name="_xlnm.Print_Area" localSheetId="1">'1'!$A$1:$T$75</definedName>
    <definedName name="_xlnm.Print_Area" localSheetId="10">'10'!$A$1:$T$75</definedName>
    <definedName name="_xlnm.Print_Area" localSheetId="11">'11'!$A$1:$T$75</definedName>
    <definedName name="_xlnm.Print_Area" localSheetId="12">'12'!$A$1:$T$75</definedName>
    <definedName name="_xlnm.Print_Area" localSheetId="13">'13'!$A$1:$T$75</definedName>
    <definedName name="_xlnm.Print_Area" localSheetId="14">'14'!$A$1:$T$75</definedName>
    <definedName name="_xlnm.Print_Area" localSheetId="15">'15'!$A$1:$T$75</definedName>
    <definedName name="_xlnm.Print_Area" localSheetId="16">'16'!$A$1:$T$75</definedName>
    <definedName name="_xlnm.Print_Area" localSheetId="17">'17'!$A$1:$T$75</definedName>
    <definedName name="_xlnm.Print_Area" localSheetId="18">'18'!$A$1:$T$75</definedName>
    <definedName name="_xlnm.Print_Area" localSheetId="19">'19'!$A$1:$T$75</definedName>
    <definedName name="_xlnm.Print_Area" localSheetId="2">'2'!$A$1:$T$75</definedName>
    <definedName name="_xlnm.Print_Area" localSheetId="20">'20'!$A$1:$T$75</definedName>
    <definedName name="_xlnm.Print_Area" localSheetId="21">'21'!$A$1:$T$75</definedName>
    <definedName name="_xlnm.Print_Area" localSheetId="22">'22'!$A$1:$T$75</definedName>
    <definedName name="_xlnm.Print_Area" localSheetId="23">'23'!$A$1:$T$75</definedName>
    <definedName name="_xlnm.Print_Area" localSheetId="24">'24'!$A$1:$T$75</definedName>
    <definedName name="_xlnm.Print_Area" localSheetId="25">'25'!$A$1:$T$75</definedName>
    <definedName name="_xlnm.Print_Area" localSheetId="26">'26'!$A$1:$T$75</definedName>
    <definedName name="_xlnm.Print_Area" localSheetId="27">'27'!$A$1:$T$75</definedName>
    <definedName name="_xlnm.Print_Area" localSheetId="28">'28'!$A$1:$T$75</definedName>
    <definedName name="_xlnm.Print_Area" localSheetId="29">'29'!$A$1:$T$75</definedName>
    <definedName name="_xlnm.Print_Area" localSheetId="3">'3'!$A$1:$T$75</definedName>
    <definedName name="_xlnm.Print_Area" localSheetId="30">'30'!$A$1:$T$75</definedName>
    <definedName name="_xlnm.Print_Area" localSheetId="31">'31'!$A$1:$T$75</definedName>
    <definedName name="_xlnm.Print_Area" localSheetId="32">'32'!$A$1:$T$75</definedName>
    <definedName name="_xlnm.Print_Area" localSheetId="33">'33'!$A$1:$T$75</definedName>
    <definedName name="_xlnm.Print_Area" localSheetId="34">'34'!$A$1:$T$75</definedName>
    <definedName name="_xlnm.Print_Area" localSheetId="35">'35'!$A$1:$T$75</definedName>
    <definedName name="_xlnm.Print_Area" localSheetId="36">'36'!$A$1:$T$75</definedName>
    <definedName name="_xlnm.Print_Area" localSheetId="37">'37'!$A$1:$T$75</definedName>
    <definedName name="_xlnm.Print_Area" localSheetId="38">'38'!$A$1:$T$75</definedName>
    <definedName name="_xlnm.Print_Area" localSheetId="39">'39'!$A$1:$T$75</definedName>
    <definedName name="_xlnm.Print_Area" localSheetId="4">'4'!$A$1:$T$75</definedName>
    <definedName name="_xlnm.Print_Area" localSheetId="40">'40'!$A$1:$T$75</definedName>
    <definedName name="_xlnm.Print_Area" localSheetId="41">'41'!$A$1:$T$75</definedName>
    <definedName name="_xlnm.Print_Area" localSheetId="42">'42'!$A$1:$T$75</definedName>
    <definedName name="_xlnm.Print_Area" localSheetId="43">'43'!$A$1:$T$75</definedName>
    <definedName name="_xlnm.Print_Area" localSheetId="44">'44'!$A$1:$T$75</definedName>
    <definedName name="_xlnm.Print_Area" localSheetId="45">'45'!$A$1:$T$75</definedName>
    <definedName name="_xlnm.Print_Area" localSheetId="46">'46'!$A$1:$T$75</definedName>
    <definedName name="_xlnm.Print_Area" localSheetId="47">'47'!$A$1:$T$75</definedName>
    <definedName name="_xlnm.Print_Area" localSheetId="48">'48'!$A$1:$T$75</definedName>
    <definedName name="_xlnm.Print_Area" localSheetId="49">'49'!$A$1:$T$75</definedName>
    <definedName name="_xlnm.Print_Area" localSheetId="5">'5'!$A$1:$T$75</definedName>
    <definedName name="_xlnm.Print_Area" localSheetId="50">'50'!$A$1:$T$75</definedName>
    <definedName name="_xlnm.Print_Area" localSheetId="51">'51'!$A$1:$T$75</definedName>
    <definedName name="_xlnm.Print_Area" localSheetId="52">'52'!$A$1:$T$75</definedName>
    <definedName name="_xlnm.Print_Area" localSheetId="53">'53'!$A$1:$T$75</definedName>
    <definedName name="_xlnm.Print_Area" localSheetId="54">'54'!$A$1:$T$75</definedName>
    <definedName name="_xlnm.Print_Area" localSheetId="6">'6'!$A$1:$T$75</definedName>
    <definedName name="_xlnm.Print_Area" localSheetId="7">'7'!$A$1:$T$75</definedName>
    <definedName name="_xlnm.Print_Area" localSheetId="8">'8'!$A$1:$T$75</definedName>
    <definedName name="_xlnm.Print_Area" localSheetId="9">'9'!$A$1:$T$75</definedName>
    <definedName name="_xlnm.Print_Area" localSheetId="0">PRESUPUESTO!$A$1:$L$62</definedName>
    <definedName name="HTML_CodePage" hidden="1">1252</definedName>
    <definedName name="HTML_Control" localSheetId="1" hidden="1">{"'APRECIOS'!$A$1:$S$17","'APRECIOS'!$A$1:$A$2"}</definedName>
    <definedName name="HTML_Control" localSheetId="10" hidden="1">{"'APRECIOS'!$A$1:$S$17","'APRECIOS'!$A$1:$A$2"}</definedName>
    <definedName name="HTML_Control" localSheetId="11" hidden="1">{"'APRECIOS'!$A$1:$S$17","'APRECIOS'!$A$1:$A$2"}</definedName>
    <definedName name="HTML_Control" localSheetId="12" hidden="1">{"'APRECIOS'!$A$1:$S$17","'APRECIOS'!$A$1:$A$2"}</definedName>
    <definedName name="HTML_Control" localSheetId="13" hidden="1">{"'APRECIOS'!$A$1:$S$17","'APRECIOS'!$A$1:$A$2"}</definedName>
    <definedName name="HTML_Control" localSheetId="14" hidden="1">{"'APRECIOS'!$A$1:$S$17","'APRECIOS'!$A$1:$A$2"}</definedName>
    <definedName name="HTML_Control" localSheetId="15" hidden="1">{"'APRECIOS'!$A$1:$S$17","'APRECIOS'!$A$1:$A$2"}</definedName>
    <definedName name="HTML_Control" localSheetId="16" hidden="1">{"'APRECIOS'!$A$1:$S$17","'APRECIOS'!$A$1:$A$2"}</definedName>
    <definedName name="HTML_Control" localSheetId="17" hidden="1">{"'APRECIOS'!$A$1:$S$17","'APRECIOS'!$A$1:$A$2"}</definedName>
    <definedName name="HTML_Control" localSheetId="18" hidden="1">{"'APRECIOS'!$A$1:$S$17","'APRECIOS'!$A$1:$A$2"}</definedName>
    <definedName name="HTML_Control" localSheetId="19" hidden="1">{"'APRECIOS'!$A$1:$S$17","'APRECIOS'!$A$1:$A$2"}</definedName>
    <definedName name="HTML_Control" localSheetId="2" hidden="1">{"'APRECIOS'!$A$1:$S$17","'APRECIOS'!$A$1:$A$2"}</definedName>
    <definedName name="HTML_Control" localSheetId="20" hidden="1">{"'APRECIOS'!$A$1:$S$17","'APRECIOS'!$A$1:$A$2"}</definedName>
    <definedName name="HTML_Control" localSheetId="21" hidden="1">{"'APRECIOS'!$A$1:$S$17","'APRECIOS'!$A$1:$A$2"}</definedName>
    <definedName name="HTML_Control" localSheetId="22" hidden="1">{"'APRECIOS'!$A$1:$S$17","'APRECIOS'!$A$1:$A$2"}</definedName>
    <definedName name="HTML_Control" localSheetId="23" hidden="1">{"'APRECIOS'!$A$1:$S$17","'APRECIOS'!$A$1:$A$2"}</definedName>
    <definedName name="HTML_Control" localSheetId="24" hidden="1">{"'APRECIOS'!$A$1:$S$17","'APRECIOS'!$A$1:$A$2"}</definedName>
    <definedName name="HTML_Control" localSheetId="25" hidden="1">{"'APRECIOS'!$A$1:$S$17","'APRECIOS'!$A$1:$A$2"}</definedName>
    <definedName name="HTML_Control" localSheetId="26" hidden="1">{"'APRECIOS'!$A$1:$S$17","'APRECIOS'!$A$1:$A$2"}</definedName>
    <definedName name="HTML_Control" localSheetId="27" hidden="1">{"'APRECIOS'!$A$1:$S$17","'APRECIOS'!$A$1:$A$2"}</definedName>
    <definedName name="HTML_Control" localSheetId="28" hidden="1">{"'APRECIOS'!$A$1:$S$17","'APRECIOS'!$A$1:$A$2"}</definedName>
    <definedName name="HTML_Control" localSheetId="29" hidden="1">{"'APRECIOS'!$A$1:$S$17","'APRECIOS'!$A$1:$A$2"}</definedName>
    <definedName name="HTML_Control" localSheetId="3" hidden="1">{"'APRECIOS'!$A$1:$S$17","'APRECIOS'!$A$1:$A$2"}</definedName>
    <definedName name="HTML_Control" localSheetId="30" hidden="1">{"'APRECIOS'!$A$1:$S$17","'APRECIOS'!$A$1:$A$2"}</definedName>
    <definedName name="HTML_Control" localSheetId="31" hidden="1">{"'APRECIOS'!$A$1:$S$17","'APRECIOS'!$A$1:$A$2"}</definedName>
    <definedName name="HTML_Control" localSheetId="32" hidden="1">{"'APRECIOS'!$A$1:$S$17","'APRECIOS'!$A$1:$A$2"}</definedName>
    <definedName name="HTML_Control" localSheetId="33" hidden="1">{"'APRECIOS'!$A$1:$S$17","'APRECIOS'!$A$1:$A$2"}</definedName>
    <definedName name="HTML_Control" localSheetId="34" hidden="1">{"'APRECIOS'!$A$1:$S$17","'APRECIOS'!$A$1:$A$2"}</definedName>
    <definedName name="HTML_Control" localSheetId="35" hidden="1">{"'APRECIOS'!$A$1:$S$17","'APRECIOS'!$A$1:$A$2"}</definedName>
    <definedName name="HTML_Control" localSheetId="36" hidden="1">{"'APRECIOS'!$A$1:$S$17","'APRECIOS'!$A$1:$A$2"}</definedName>
    <definedName name="HTML_Control" localSheetId="37" hidden="1">{"'APRECIOS'!$A$1:$S$17","'APRECIOS'!$A$1:$A$2"}</definedName>
    <definedName name="HTML_Control" localSheetId="38" hidden="1">{"'APRECIOS'!$A$1:$S$17","'APRECIOS'!$A$1:$A$2"}</definedName>
    <definedName name="HTML_Control" localSheetId="39" hidden="1">{"'APRECIOS'!$A$1:$S$17","'APRECIOS'!$A$1:$A$2"}</definedName>
    <definedName name="HTML_Control" localSheetId="4" hidden="1">{"'APRECIOS'!$A$1:$S$17","'APRECIOS'!$A$1:$A$2"}</definedName>
    <definedName name="HTML_Control" localSheetId="40" hidden="1">{"'APRECIOS'!$A$1:$S$17","'APRECIOS'!$A$1:$A$2"}</definedName>
    <definedName name="HTML_Control" localSheetId="41" hidden="1">{"'APRECIOS'!$A$1:$S$17","'APRECIOS'!$A$1:$A$2"}</definedName>
    <definedName name="HTML_Control" localSheetId="42" hidden="1">{"'APRECIOS'!$A$1:$S$17","'APRECIOS'!$A$1:$A$2"}</definedName>
    <definedName name="HTML_Control" localSheetId="43" hidden="1">{"'APRECIOS'!$A$1:$S$17","'APRECIOS'!$A$1:$A$2"}</definedName>
    <definedName name="HTML_Control" localSheetId="44" hidden="1">{"'APRECIOS'!$A$1:$S$17","'APRECIOS'!$A$1:$A$2"}</definedName>
    <definedName name="HTML_Control" localSheetId="45" hidden="1">{"'APRECIOS'!$A$1:$S$17","'APRECIOS'!$A$1:$A$2"}</definedName>
    <definedName name="HTML_Control" localSheetId="46" hidden="1">{"'APRECIOS'!$A$1:$S$17","'APRECIOS'!$A$1:$A$2"}</definedName>
    <definedName name="HTML_Control" localSheetId="47" hidden="1">{"'APRECIOS'!$A$1:$S$17","'APRECIOS'!$A$1:$A$2"}</definedName>
    <definedName name="HTML_Control" localSheetId="48" hidden="1">{"'APRECIOS'!$A$1:$S$17","'APRECIOS'!$A$1:$A$2"}</definedName>
    <definedName name="HTML_Control" localSheetId="49" hidden="1">{"'APRECIOS'!$A$1:$S$17","'APRECIOS'!$A$1:$A$2"}</definedName>
    <definedName name="HTML_Control" localSheetId="5" hidden="1">{"'APRECIOS'!$A$1:$S$17","'APRECIOS'!$A$1:$A$2"}</definedName>
    <definedName name="HTML_Control" localSheetId="50" hidden="1">{"'APRECIOS'!$A$1:$S$17","'APRECIOS'!$A$1:$A$2"}</definedName>
    <definedName name="HTML_Control" localSheetId="51" hidden="1">{"'APRECIOS'!$A$1:$S$17","'APRECIOS'!$A$1:$A$2"}</definedName>
    <definedName name="HTML_Control" localSheetId="52" hidden="1">{"'APRECIOS'!$A$1:$S$17","'APRECIOS'!$A$1:$A$2"}</definedName>
    <definedName name="HTML_Control" localSheetId="53" hidden="1">{"'APRECIOS'!$A$1:$S$17","'APRECIOS'!$A$1:$A$2"}</definedName>
    <definedName name="HTML_Control" localSheetId="54" hidden="1">{"'APRECIOS'!$A$1:$S$17","'APRECIOS'!$A$1:$A$2"}</definedName>
    <definedName name="HTML_Control" localSheetId="6" hidden="1">{"'APRECIOS'!$A$1:$S$17","'APRECIOS'!$A$1:$A$2"}</definedName>
    <definedName name="HTML_Control" localSheetId="7" hidden="1">{"'APRECIOS'!$A$1:$S$17","'APRECIOS'!$A$1:$A$2"}</definedName>
    <definedName name="HTML_Control" localSheetId="8" hidden="1">{"'APRECIOS'!$A$1:$S$17","'APRECIOS'!$A$1:$A$2"}</definedName>
    <definedName name="HTML_Control" localSheetId="9" hidden="1">{"'APRECIOS'!$A$1:$S$17","'APRECIOS'!$A$1:$A$2"}</definedName>
    <definedName name="HTML_Description" hidden="1">""</definedName>
    <definedName name="HTML_Email" hidden="1">""</definedName>
    <definedName name="HTML_Header" hidden="1">"APRECIOS"</definedName>
    <definedName name="HTML_LastUpdate" hidden="1">"25/03/99"</definedName>
    <definedName name="HTML_LineAfter" hidden="1">TRUE</definedName>
    <definedName name="HTML_LineBefore" hidden="1">TRUE</definedName>
    <definedName name="HTML_Name" hidden="1">"Bodega"</definedName>
    <definedName name="HTML_OBDlg2" hidden="1">TRUE</definedName>
    <definedName name="HTML_OBDlg4" hidden="1">TRUE</definedName>
    <definedName name="HTML_OS" hidden="1">0</definedName>
    <definedName name="HTML_PathFile" hidden="1">"C:\ANALPRES.WIN\HTML.htm"</definedName>
    <definedName name="HTML_Title" hidden="1">"ANALISIS PRECIOS UNITARIOS MANO DE OBRA"</definedName>
  </definedNames>
  <calcPr calcId="145621"/>
</workbook>
</file>

<file path=xl/calcChain.xml><?xml version="1.0" encoding="utf-8"?>
<calcChain xmlns="http://schemas.openxmlformats.org/spreadsheetml/2006/main">
  <c r="V74" i="55" l="1"/>
  <c r="G69" i="55"/>
  <c r="G71" i="55" s="1"/>
  <c r="G63" i="55"/>
  <c r="G62" i="55"/>
  <c r="G61" i="55"/>
  <c r="G60" i="55"/>
  <c r="G59" i="55"/>
  <c r="G58" i="55"/>
  <c r="G57" i="55"/>
  <c r="G56" i="55"/>
  <c r="G55" i="55"/>
  <c r="G54" i="55"/>
  <c r="G53" i="55"/>
  <c r="G52" i="55"/>
  <c r="G51" i="55"/>
  <c r="G50" i="55"/>
  <c r="G49" i="55"/>
  <c r="G48" i="55"/>
  <c r="G47" i="55"/>
  <c r="G46" i="55"/>
  <c r="G45" i="55"/>
  <c r="G44" i="55"/>
  <c r="G64" i="55" s="1"/>
  <c r="V76" i="55" s="1"/>
  <c r="D38" i="55"/>
  <c r="G38" i="55" s="1"/>
  <c r="D37" i="55"/>
  <c r="G37" i="55" s="1"/>
  <c r="D36" i="55"/>
  <c r="G36" i="55" s="1"/>
  <c r="D35" i="55"/>
  <c r="G35" i="55" s="1"/>
  <c r="D34" i="55"/>
  <c r="G34" i="55" s="1"/>
  <c r="D33" i="55"/>
  <c r="G33" i="55" s="1"/>
  <c r="G40" i="55" s="1"/>
  <c r="V26" i="55"/>
  <c r="D26" i="55"/>
  <c r="G26" i="55" s="1"/>
  <c r="V25" i="55"/>
  <c r="G25" i="55"/>
  <c r="D25" i="55"/>
  <c r="V24" i="55"/>
  <c r="D24" i="55"/>
  <c r="G24" i="55" s="1"/>
  <c r="V23" i="55"/>
  <c r="G23" i="55"/>
  <c r="D23" i="55"/>
  <c r="V22" i="55"/>
  <c r="D22" i="55"/>
  <c r="G22" i="55" s="1"/>
  <c r="V21" i="55"/>
  <c r="G21" i="55"/>
  <c r="D21" i="55"/>
  <c r="V20" i="55"/>
  <c r="D20" i="55"/>
  <c r="G20" i="55" s="1"/>
  <c r="V19" i="55"/>
  <c r="G19" i="55"/>
  <c r="D19" i="55"/>
  <c r="V18" i="55"/>
  <c r="D18" i="55"/>
  <c r="G18" i="55" s="1"/>
  <c r="V17" i="55"/>
  <c r="G17" i="55"/>
  <c r="D17" i="55"/>
  <c r="V16" i="55"/>
  <c r="D16" i="55"/>
  <c r="G16" i="55" s="1"/>
  <c r="V15" i="55"/>
  <c r="G15" i="55"/>
  <c r="D15" i="55"/>
  <c r="V14" i="55"/>
  <c r="D14" i="55"/>
  <c r="G14" i="55" s="1"/>
  <c r="V13" i="55"/>
  <c r="L13" i="55"/>
  <c r="M13" i="55" s="1"/>
  <c r="O13" i="55" s="1"/>
  <c r="Q13" i="55" s="1"/>
  <c r="S13" i="55" s="1"/>
  <c r="D13" i="55"/>
  <c r="G13" i="55" s="1"/>
  <c r="V12" i="55"/>
  <c r="G12" i="55"/>
  <c r="D12" i="55"/>
  <c r="J10" i="55"/>
  <c r="V74" i="54"/>
  <c r="G71" i="54"/>
  <c r="G69" i="54"/>
  <c r="G63" i="54"/>
  <c r="G62" i="54"/>
  <c r="G61" i="54"/>
  <c r="G60" i="54"/>
  <c r="G59" i="54"/>
  <c r="G58" i="54"/>
  <c r="G57" i="54"/>
  <c r="G56" i="54"/>
  <c r="G55" i="54"/>
  <c r="G54" i="54"/>
  <c r="G53" i="54"/>
  <c r="G52" i="54"/>
  <c r="G51" i="54"/>
  <c r="G50" i="54"/>
  <c r="G49" i="54"/>
  <c r="G48" i="54"/>
  <c r="G47" i="54"/>
  <c r="G46" i="54"/>
  <c r="G45" i="54"/>
  <c r="G44" i="54"/>
  <c r="G64" i="54" s="1"/>
  <c r="V76" i="54" s="1"/>
  <c r="G38" i="54"/>
  <c r="D38" i="54"/>
  <c r="G37" i="54"/>
  <c r="D37" i="54"/>
  <c r="G36" i="54"/>
  <c r="D36" i="54"/>
  <c r="G35" i="54"/>
  <c r="D35" i="54"/>
  <c r="G34" i="54"/>
  <c r="D34" i="54"/>
  <c r="G33" i="54"/>
  <c r="G40" i="54" s="1"/>
  <c r="D33" i="54"/>
  <c r="V26" i="54"/>
  <c r="D26" i="54"/>
  <c r="G26" i="54" s="1"/>
  <c r="V25" i="54"/>
  <c r="G25" i="54"/>
  <c r="D25" i="54"/>
  <c r="V24" i="54"/>
  <c r="D24" i="54"/>
  <c r="G24" i="54" s="1"/>
  <c r="V23" i="54"/>
  <c r="G23" i="54"/>
  <c r="D23" i="54"/>
  <c r="V22" i="54"/>
  <c r="D22" i="54"/>
  <c r="G22" i="54" s="1"/>
  <c r="V21" i="54"/>
  <c r="G21" i="54"/>
  <c r="D21" i="54"/>
  <c r="V20" i="54"/>
  <c r="D20" i="54"/>
  <c r="G20" i="54" s="1"/>
  <c r="V19" i="54"/>
  <c r="G19" i="54"/>
  <c r="D19" i="54"/>
  <c r="V18" i="54"/>
  <c r="D18" i="54"/>
  <c r="G18" i="54" s="1"/>
  <c r="V17" i="54"/>
  <c r="G17" i="54"/>
  <c r="D17" i="54"/>
  <c r="V16" i="54"/>
  <c r="D16" i="54"/>
  <c r="G16" i="54" s="1"/>
  <c r="V15" i="54"/>
  <c r="G15" i="54"/>
  <c r="D15" i="54"/>
  <c r="V14" i="54"/>
  <c r="D14" i="54"/>
  <c r="G14" i="54" s="1"/>
  <c r="V13" i="54"/>
  <c r="L13" i="54"/>
  <c r="M13" i="54" s="1"/>
  <c r="O13" i="54" s="1"/>
  <c r="Q13" i="54" s="1"/>
  <c r="S13" i="54" s="1"/>
  <c r="D13" i="54"/>
  <c r="G13" i="54" s="1"/>
  <c r="V12" i="54"/>
  <c r="G12" i="54"/>
  <c r="G29" i="54" s="1"/>
  <c r="D12" i="54"/>
  <c r="J10" i="54"/>
  <c r="V74" i="53"/>
  <c r="G71" i="53"/>
  <c r="G69" i="53"/>
  <c r="G63" i="53"/>
  <c r="G62" i="53"/>
  <c r="G61" i="53"/>
  <c r="G60" i="53"/>
  <c r="G59" i="53"/>
  <c r="G58" i="53"/>
  <c r="G57" i="53"/>
  <c r="G56" i="53"/>
  <c r="G55" i="53"/>
  <c r="G54" i="53"/>
  <c r="G53" i="53"/>
  <c r="G52" i="53"/>
  <c r="G51" i="53"/>
  <c r="G50" i="53"/>
  <c r="G49" i="53"/>
  <c r="G48" i="53"/>
  <c r="G47" i="53"/>
  <c r="G46" i="53"/>
  <c r="G45" i="53"/>
  <c r="G44" i="53"/>
  <c r="G64" i="53" s="1"/>
  <c r="V76" i="53" s="1"/>
  <c r="G38" i="53"/>
  <c r="D38" i="53"/>
  <c r="G37" i="53"/>
  <c r="D37" i="53"/>
  <c r="G36" i="53"/>
  <c r="D36" i="53"/>
  <c r="G35" i="53"/>
  <c r="D35" i="53"/>
  <c r="G34" i="53"/>
  <c r="D34" i="53"/>
  <c r="G33" i="53"/>
  <c r="G40" i="53" s="1"/>
  <c r="D33" i="53"/>
  <c r="V26" i="53"/>
  <c r="G26" i="53"/>
  <c r="D26" i="53"/>
  <c r="V25" i="53"/>
  <c r="D25" i="53"/>
  <c r="G25" i="53" s="1"/>
  <c r="V24" i="53"/>
  <c r="G24" i="53"/>
  <c r="D24" i="53"/>
  <c r="V23" i="53"/>
  <c r="D23" i="53"/>
  <c r="G23" i="53" s="1"/>
  <c r="V22" i="53"/>
  <c r="G22" i="53"/>
  <c r="D22" i="53"/>
  <c r="V21" i="53"/>
  <c r="D21" i="53"/>
  <c r="G21" i="53" s="1"/>
  <c r="V20" i="53"/>
  <c r="G20" i="53"/>
  <c r="D20" i="53"/>
  <c r="V19" i="53"/>
  <c r="D19" i="53"/>
  <c r="G19" i="53" s="1"/>
  <c r="V18" i="53"/>
  <c r="G18" i="53"/>
  <c r="D18" i="53"/>
  <c r="V17" i="53"/>
  <c r="D17" i="53"/>
  <c r="G17" i="53" s="1"/>
  <c r="V16" i="53"/>
  <c r="G16" i="53"/>
  <c r="D16" i="53"/>
  <c r="V15" i="53"/>
  <c r="D15" i="53"/>
  <c r="G15" i="53" s="1"/>
  <c r="V14" i="53"/>
  <c r="G14" i="53"/>
  <c r="D14" i="53"/>
  <c r="V13" i="53"/>
  <c r="M13" i="53"/>
  <c r="O13" i="53" s="1"/>
  <c r="Q13" i="53" s="1"/>
  <c r="S13" i="53" s="1"/>
  <c r="L13" i="53"/>
  <c r="G13" i="53"/>
  <c r="D13" i="53"/>
  <c r="V12" i="53"/>
  <c r="D12" i="53"/>
  <c r="G12" i="53" s="1"/>
  <c r="J10" i="53"/>
  <c r="V74" i="52"/>
  <c r="G69" i="52"/>
  <c r="G71" i="52" s="1"/>
  <c r="G63" i="52"/>
  <c r="G62" i="52"/>
  <c r="G61" i="52"/>
  <c r="G60" i="52"/>
  <c r="G59" i="52"/>
  <c r="G58" i="52"/>
  <c r="G57" i="52"/>
  <c r="G56" i="52"/>
  <c r="G55" i="52"/>
  <c r="G54" i="52"/>
  <c r="G53" i="52"/>
  <c r="G52" i="52"/>
  <c r="G51" i="52"/>
  <c r="G50" i="52"/>
  <c r="G49" i="52"/>
  <c r="G48" i="52"/>
  <c r="G47" i="52"/>
  <c r="G46" i="52"/>
  <c r="G45" i="52"/>
  <c r="G44" i="52"/>
  <c r="G64" i="52" s="1"/>
  <c r="V76" i="52" s="1"/>
  <c r="D38" i="52"/>
  <c r="G38" i="52" s="1"/>
  <c r="D37" i="52"/>
  <c r="G37" i="52" s="1"/>
  <c r="D36" i="52"/>
  <c r="G36" i="52" s="1"/>
  <c r="D35" i="52"/>
  <c r="G35" i="52" s="1"/>
  <c r="D34" i="52"/>
  <c r="G34" i="52" s="1"/>
  <c r="D33" i="52"/>
  <c r="G33" i="52" s="1"/>
  <c r="G40" i="52" s="1"/>
  <c r="V26" i="52"/>
  <c r="D26" i="52"/>
  <c r="G26" i="52" s="1"/>
  <c r="V25" i="52"/>
  <c r="G25" i="52"/>
  <c r="D25" i="52"/>
  <c r="V24" i="52"/>
  <c r="D24" i="52"/>
  <c r="G24" i="52" s="1"/>
  <c r="V23" i="52"/>
  <c r="G23" i="52"/>
  <c r="D23" i="52"/>
  <c r="V22" i="52"/>
  <c r="D22" i="52"/>
  <c r="G22" i="52" s="1"/>
  <c r="V21" i="52"/>
  <c r="G21" i="52"/>
  <c r="D21" i="52"/>
  <c r="V20" i="52"/>
  <c r="D20" i="52"/>
  <c r="G20" i="52" s="1"/>
  <c r="V19" i="52"/>
  <c r="G19" i="52"/>
  <c r="D19" i="52"/>
  <c r="V18" i="52"/>
  <c r="D18" i="52"/>
  <c r="G18" i="52" s="1"/>
  <c r="V17" i="52"/>
  <c r="G17" i="52"/>
  <c r="D17" i="52"/>
  <c r="V16" i="52"/>
  <c r="D16" i="52"/>
  <c r="G16" i="52" s="1"/>
  <c r="V15" i="52"/>
  <c r="G15" i="52"/>
  <c r="D15" i="52"/>
  <c r="V14" i="52"/>
  <c r="D14" i="52"/>
  <c r="G14" i="52" s="1"/>
  <c r="V13" i="52"/>
  <c r="L13" i="52"/>
  <c r="M13" i="52" s="1"/>
  <c r="O13" i="52" s="1"/>
  <c r="Q13" i="52" s="1"/>
  <c r="S13" i="52" s="1"/>
  <c r="D13" i="52"/>
  <c r="G13" i="52" s="1"/>
  <c r="V12" i="52"/>
  <c r="G12" i="52"/>
  <c r="D12" i="52"/>
  <c r="J10" i="52"/>
  <c r="V74" i="51"/>
  <c r="G71" i="51"/>
  <c r="G69" i="51"/>
  <c r="G63" i="51"/>
  <c r="G62" i="51"/>
  <c r="G61" i="51"/>
  <c r="G60" i="51"/>
  <c r="G59" i="51"/>
  <c r="G58" i="51"/>
  <c r="G57" i="51"/>
  <c r="G56" i="51"/>
  <c r="G55" i="51"/>
  <c r="G54" i="51"/>
  <c r="G53" i="51"/>
  <c r="G52" i="51"/>
  <c r="G51" i="51"/>
  <c r="G50" i="51"/>
  <c r="G49" i="51"/>
  <c r="G48" i="51"/>
  <c r="G47" i="51"/>
  <c r="G46" i="51"/>
  <c r="G45" i="51"/>
  <c r="G44" i="51"/>
  <c r="G64" i="51" s="1"/>
  <c r="V76" i="51" s="1"/>
  <c r="G38" i="51"/>
  <c r="D38" i="51"/>
  <c r="G37" i="51"/>
  <c r="D37" i="51"/>
  <c r="G36" i="51"/>
  <c r="D36" i="51"/>
  <c r="G35" i="51"/>
  <c r="D35" i="51"/>
  <c r="G34" i="51"/>
  <c r="D34" i="51"/>
  <c r="G33" i="51"/>
  <c r="G40" i="51" s="1"/>
  <c r="D33" i="51"/>
  <c r="V26" i="51"/>
  <c r="G26" i="51"/>
  <c r="D26" i="51"/>
  <c r="V25" i="51"/>
  <c r="D25" i="51"/>
  <c r="G25" i="51" s="1"/>
  <c r="V24" i="51"/>
  <c r="G24" i="51"/>
  <c r="D24" i="51"/>
  <c r="V23" i="51"/>
  <c r="D23" i="51"/>
  <c r="G23" i="51" s="1"/>
  <c r="V22" i="51"/>
  <c r="G22" i="51"/>
  <c r="D22" i="51"/>
  <c r="V21" i="51"/>
  <c r="D21" i="51"/>
  <c r="G21" i="51" s="1"/>
  <c r="V20" i="51"/>
  <c r="G20" i="51"/>
  <c r="D20" i="51"/>
  <c r="V19" i="51"/>
  <c r="D19" i="51"/>
  <c r="G19" i="51" s="1"/>
  <c r="V18" i="51"/>
  <c r="G18" i="51"/>
  <c r="D18" i="51"/>
  <c r="V17" i="51"/>
  <c r="D17" i="51"/>
  <c r="G17" i="51" s="1"/>
  <c r="V16" i="51"/>
  <c r="G16" i="51"/>
  <c r="D16" i="51"/>
  <c r="V15" i="51"/>
  <c r="D15" i="51"/>
  <c r="G15" i="51" s="1"/>
  <c r="V14" i="51"/>
  <c r="G14" i="51"/>
  <c r="D14" i="51"/>
  <c r="V13" i="51"/>
  <c r="Q13" i="51"/>
  <c r="S13" i="51" s="1"/>
  <c r="M13" i="51"/>
  <c r="O13" i="51" s="1"/>
  <c r="L13" i="51"/>
  <c r="G13" i="51"/>
  <c r="D13" i="51"/>
  <c r="V12" i="51"/>
  <c r="D12" i="51"/>
  <c r="G12" i="51" s="1"/>
  <c r="G29" i="51" s="1"/>
  <c r="J10" i="51"/>
  <c r="V74" i="50"/>
  <c r="G69" i="50"/>
  <c r="G71" i="50" s="1"/>
  <c r="G63" i="50"/>
  <c r="G62" i="50"/>
  <c r="G61" i="50"/>
  <c r="G60" i="50"/>
  <c r="G59" i="50"/>
  <c r="G58" i="50"/>
  <c r="G57" i="50"/>
  <c r="G56" i="50"/>
  <c r="G55" i="50"/>
  <c r="G54" i="50"/>
  <c r="G53" i="50"/>
  <c r="G52" i="50"/>
  <c r="G51" i="50"/>
  <c r="G50" i="50"/>
  <c r="G49" i="50"/>
  <c r="G48" i="50"/>
  <c r="G47" i="50"/>
  <c r="G46" i="50"/>
  <c r="G45" i="50"/>
  <c r="G44" i="50"/>
  <c r="D38" i="50"/>
  <c r="G38" i="50" s="1"/>
  <c r="D37" i="50"/>
  <c r="G37" i="50" s="1"/>
  <c r="D36" i="50"/>
  <c r="G36" i="50" s="1"/>
  <c r="D35" i="50"/>
  <c r="G35" i="50" s="1"/>
  <c r="D34" i="50"/>
  <c r="G34" i="50" s="1"/>
  <c r="D33" i="50"/>
  <c r="G33" i="50" s="1"/>
  <c r="G40" i="50" s="1"/>
  <c r="V26" i="50"/>
  <c r="D26" i="50"/>
  <c r="G26" i="50" s="1"/>
  <c r="V25" i="50"/>
  <c r="G25" i="50"/>
  <c r="D25" i="50"/>
  <c r="V24" i="50"/>
  <c r="D24" i="50"/>
  <c r="G24" i="50" s="1"/>
  <c r="V23" i="50"/>
  <c r="G23" i="50"/>
  <c r="D23" i="50"/>
  <c r="V22" i="50"/>
  <c r="D22" i="50"/>
  <c r="G22" i="50" s="1"/>
  <c r="V21" i="50"/>
  <c r="G21" i="50"/>
  <c r="D21" i="50"/>
  <c r="V20" i="50"/>
  <c r="D20" i="50"/>
  <c r="G20" i="50" s="1"/>
  <c r="V19" i="50"/>
  <c r="D19" i="50"/>
  <c r="G19" i="50" s="1"/>
  <c r="V18" i="50"/>
  <c r="G18" i="50"/>
  <c r="D18" i="50"/>
  <c r="V17" i="50"/>
  <c r="D17" i="50"/>
  <c r="G17" i="50" s="1"/>
  <c r="V16" i="50"/>
  <c r="G16" i="50"/>
  <c r="D16" i="50"/>
  <c r="V15" i="50"/>
  <c r="D15" i="50"/>
  <c r="G15" i="50" s="1"/>
  <c r="V14" i="50"/>
  <c r="G14" i="50"/>
  <c r="D14" i="50"/>
  <c r="V13" i="50"/>
  <c r="M13" i="50"/>
  <c r="O13" i="50" s="1"/>
  <c r="Q13" i="50" s="1"/>
  <c r="S13" i="50" s="1"/>
  <c r="L13" i="50"/>
  <c r="G13" i="50"/>
  <c r="D13" i="50"/>
  <c r="V12" i="50"/>
  <c r="D12" i="50"/>
  <c r="G12" i="50" s="1"/>
  <c r="G29" i="50" s="1"/>
  <c r="J10" i="50"/>
  <c r="V74" i="49"/>
  <c r="G69" i="49"/>
  <c r="G71" i="49" s="1"/>
  <c r="G63" i="49"/>
  <c r="G62" i="49"/>
  <c r="G61" i="49"/>
  <c r="G60" i="49"/>
  <c r="G59" i="49"/>
  <c r="G58" i="49"/>
  <c r="G57" i="49"/>
  <c r="G56" i="49"/>
  <c r="G55" i="49"/>
  <c r="G54" i="49"/>
  <c r="G53" i="49"/>
  <c r="G52" i="49"/>
  <c r="G51" i="49"/>
  <c r="G50" i="49"/>
  <c r="G49" i="49"/>
  <c r="G48" i="49"/>
  <c r="G47" i="49"/>
  <c r="G46" i="49"/>
  <c r="G45" i="49"/>
  <c r="G44" i="49"/>
  <c r="G64" i="49" s="1"/>
  <c r="V76" i="49" s="1"/>
  <c r="D38" i="49"/>
  <c r="G38" i="49" s="1"/>
  <c r="D37" i="49"/>
  <c r="G37" i="49" s="1"/>
  <c r="D36" i="49"/>
  <c r="G36" i="49" s="1"/>
  <c r="D35" i="49"/>
  <c r="G35" i="49" s="1"/>
  <c r="D34" i="49"/>
  <c r="G34" i="49" s="1"/>
  <c r="D33" i="49"/>
  <c r="G33" i="49" s="1"/>
  <c r="V26" i="49"/>
  <c r="D26" i="49"/>
  <c r="G26" i="49" s="1"/>
  <c r="V25" i="49"/>
  <c r="G25" i="49"/>
  <c r="D25" i="49"/>
  <c r="V24" i="49"/>
  <c r="D24" i="49"/>
  <c r="G24" i="49" s="1"/>
  <c r="V23" i="49"/>
  <c r="G23" i="49"/>
  <c r="D23" i="49"/>
  <c r="V22" i="49"/>
  <c r="D22" i="49"/>
  <c r="G22" i="49" s="1"/>
  <c r="V21" i="49"/>
  <c r="G21" i="49"/>
  <c r="D21" i="49"/>
  <c r="V20" i="49"/>
  <c r="D20" i="49"/>
  <c r="G20" i="49" s="1"/>
  <c r="V19" i="49"/>
  <c r="G19" i="49"/>
  <c r="D19" i="49"/>
  <c r="V18" i="49"/>
  <c r="D18" i="49"/>
  <c r="G18" i="49" s="1"/>
  <c r="V17" i="49"/>
  <c r="G17" i="49"/>
  <c r="D17" i="49"/>
  <c r="V16" i="49"/>
  <c r="D16" i="49"/>
  <c r="G16" i="49" s="1"/>
  <c r="V15" i="49"/>
  <c r="G15" i="49"/>
  <c r="D15" i="49"/>
  <c r="V14" i="49"/>
  <c r="D14" i="49"/>
  <c r="G14" i="49" s="1"/>
  <c r="V13" i="49"/>
  <c r="L13" i="49"/>
  <c r="M13" i="49" s="1"/>
  <c r="O13" i="49" s="1"/>
  <c r="Q13" i="49" s="1"/>
  <c r="S13" i="49" s="1"/>
  <c r="D13" i="49"/>
  <c r="G13" i="49" s="1"/>
  <c r="V12" i="49"/>
  <c r="G12" i="49"/>
  <c r="G29" i="49" s="1"/>
  <c r="D12" i="49"/>
  <c r="J10" i="49"/>
  <c r="V74" i="48"/>
  <c r="G71" i="48"/>
  <c r="G69" i="48"/>
  <c r="G63" i="48"/>
  <c r="G62" i="48"/>
  <c r="G61" i="48"/>
  <c r="G60" i="48"/>
  <c r="G59" i="48"/>
  <c r="G58" i="48"/>
  <c r="G57" i="48"/>
  <c r="G56" i="48"/>
  <c r="G55" i="48"/>
  <c r="G54" i="48"/>
  <c r="G53" i="48"/>
  <c r="G52" i="48"/>
  <c r="G51" i="48"/>
  <c r="G50" i="48"/>
  <c r="G49" i="48"/>
  <c r="G48" i="48"/>
  <c r="G47" i="48"/>
  <c r="G46" i="48"/>
  <c r="G45" i="48"/>
  <c r="G44" i="48"/>
  <c r="G64" i="48" s="1"/>
  <c r="V76" i="48" s="1"/>
  <c r="G38" i="48"/>
  <c r="D38" i="48"/>
  <c r="G37" i="48"/>
  <c r="D37" i="48"/>
  <c r="G36" i="48"/>
  <c r="D36" i="48"/>
  <c r="G35" i="48"/>
  <c r="D35" i="48"/>
  <c r="G34" i="48"/>
  <c r="D34" i="48"/>
  <c r="G33" i="48"/>
  <c r="G40" i="48" s="1"/>
  <c r="D33" i="48"/>
  <c r="V26" i="48"/>
  <c r="G26" i="48"/>
  <c r="D26" i="48"/>
  <c r="V25" i="48"/>
  <c r="D25" i="48"/>
  <c r="G25" i="48" s="1"/>
  <c r="V24" i="48"/>
  <c r="G24" i="48"/>
  <c r="D24" i="48"/>
  <c r="V23" i="48"/>
  <c r="D23" i="48"/>
  <c r="G23" i="48" s="1"/>
  <c r="V22" i="48"/>
  <c r="G22" i="48"/>
  <c r="D22" i="48"/>
  <c r="V21" i="48"/>
  <c r="D21" i="48"/>
  <c r="G21" i="48" s="1"/>
  <c r="V20" i="48"/>
  <c r="G20" i="48"/>
  <c r="D20" i="48"/>
  <c r="V19" i="48"/>
  <c r="D19" i="48"/>
  <c r="G19" i="48" s="1"/>
  <c r="V18" i="48"/>
  <c r="G18" i="48"/>
  <c r="D18" i="48"/>
  <c r="V17" i="48"/>
  <c r="D17" i="48"/>
  <c r="G17" i="48" s="1"/>
  <c r="V16" i="48"/>
  <c r="G16" i="48"/>
  <c r="D16" i="48"/>
  <c r="V15" i="48"/>
  <c r="D15" i="48"/>
  <c r="G15" i="48" s="1"/>
  <c r="V14" i="48"/>
  <c r="G14" i="48"/>
  <c r="D14" i="48"/>
  <c r="V13" i="48"/>
  <c r="M13" i="48"/>
  <c r="O13" i="48" s="1"/>
  <c r="Q13" i="48" s="1"/>
  <c r="S13" i="48" s="1"/>
  <c r="L13" i="48"/>
  <c r="G13" i="48"/>
  <c r="D13" i="48"/>
  <c r="V12" i="48"/>
  <c r="D12" i="48"/>
  <c r="G12" i="48" s="1"/>
  <c r="J10" i="48"/>
  <c r="V74" i="47"/>
  <c r="G69" i="47"/>
  <c r="G71" i="47" s="1"/>
  <c r="G63" i="47"/>
  <c r="G62" i="47"/>
  <c r="G61" i="47"/>
  <c r="G60" i="47"/>
  <c r="G59" i="47"/>
  <c r="G58" i="47"/>
  <c r="G57" i="47"/>
  <c r="G56" i="47"/>
  <c r="G55" i="47"/>
  <c r="G54" i="47"/>
  <c r="G53" i="47"/>
  <c r="G52" i="47"/>
  <c r="G51" i="47"/>
  <c r="G50" i="47"/>
  <c r="G49" i="47"/>
  <c r="G48" i="47"/>
  <c r="G47" i="47"/>
  <c r="G46" i="47"/>
  <c r="G45" i="47"/>
  <c r="G44" i="47"/>
  <c r="G64" i="47" s="1"/>
  <c r="V76" i="47" s="1"/>
  <c r="D38" i="47"/>
  <c r="G38" i="47" s="1"/>
  <c r="D37" i="47"/>
  <c r="G37" i="47" s="1"/>
  <c r="D36" i="47"/>
  <c r="G36" i="47" s="1"/>
  <c r="D35" i="47"/>
  <c r="G35" i="47" s="1"/>
  <c r="D34" i="47"/>
  <c r="G34" i="47" s="1"/>
  <c r="D33" i="47"/>
  <c r="G33" i="47" s="1"/>
  <c r="G40" i="47" s="1"/>
  <c r="V26" i="47"/>
  <c r="D26" i="47"/>
  <c r="G26" i="47" s="1"/>
  <c r="V25" i="47"/>
  <c r="G25" i="47"/>
  <c r="D25" i="47"/>
  <c r="V24" i="47"/>
  <c r="D24" i="47"/>
  <c r="G24" i="47" s="1"/>
  <c r="V23" i="47"/>
  <c r="G23" i="47"/>
  <c r="D23" i="47"/>
  <c r="V22" i="47"/>
  <c r="D22" i="47"/>
  <c r="G22" i="47" s="1"/>
  <c r="V21" i="47"/>
  <c r="G21" i="47"/>
  <c r="D21" i="47"/>
  <c r="V20" i="47"/>
  <c r="D20" i="47"/>
  <c r="G20" i="47" s="1"/>
  <c r="V19" i="47"/>
  <c r="G19" i="47"/>
  <c r="D19" i="47"/>
  <c r="V18" i="47"/>
  <c r="D18" i="47"/>
  <c r="G18" i="47" s="1"/>
  <c r="V17" i="47"/>
  <c r="G17" i="47"/>
  <c r="D17" i="47"/>
  <c r="V16" i="47"/>
  <c r="D16" i="47"/>
  <c r="G16" i="47" s="1"/>
  <c r="V15" i="47"/>
  <c r="G15" i="47"/>
  <c r="D15" i="47"/>
  <c r="V14" i="47"/>
  <c r="D14" i="47"/>
  <c r="G14" i="47" s="1"/>
  <c r="V13" i="47"/>
  <c r="L13" i="47"/>
  <c r="M13" i="47" s="1"/>
  <c r="O13" i="47" s="1"/>
  <c r="Q13" i="47" s="1"/>
  <c r="S13" i="47" s="1"/>
  <c r="D13" i="47"/>
  <c r="G13" i="47" s="1"/>
  <c r="V12" i="47"/>
  <c r="G12" i="47"/>
  <c r="D12" i="47"/>
  <c r="J10" i="47"/>
  <c r="V74" i="46"/>
  <c r="G71" i="46"/>
  <c r="G69" i="46"/>
  <c r="G63" i="46"/>
  <c r="G62" i="46"/>
  <c r="G61" i="46"/>
  <c r="G60" i="46"/>
  <c r="G59" i="46"/>
  <c r="G58" i="46"/>
  <c r="G57" i="46"/>
  <c r="G56" i="46"/>
  <c r="G55" i="46"/>
  <c r="G54" i="46"/>
  <c r="G53" i="46"/>
  <c r="G52" i="46"/>
  <c r="G51" i="46"/>
  <c r="G50" i="46"/>
  <c r="G49" i="46"/>
  <c r="G48" i="46"/>
  <c r="G47" i="46"/>
  <c r="G46" i="46"/>
  <c r="G45" i="46"/>
  <c r="G44" i="46"/>
  <c r="G64" i="46" s="1"/>
  <c r="V76" i="46" s="1"/>
  <c r="G38" i="46"/>
  <c r="D38" i="46"/>
  <c r="G37" i="46"/>
  <c r="D37" i="46"/>
  <c r="G36" i="46"/>
  <c r="D36" i="46"/>
  <c r="G35" i="46"/>
  <c r="D35" i="46"/>
  <c r="G34" i="46"/>
  <c r="D34" i="46"/>
  <c r="G33" i="46"/>
  <c r="G40" i="46" s="1"/>
  <c r="D33" i="46"/>
  <c r="V26" i="46"/>
  <c r="G26" i="46"/>
  <c r="D26" i="46"/>
  <c r="V25" i="46"/>
  <c r="D25" i="46"/>
  <c r="G25" i="46" s="1"/>
  <c r="V24" i="46"/>
  <c r="G24" i="46"/>
  <c r="D24" i="46"/>
  <c r="V23" i="46"/>
  <c r="D23" i="46"/>
  <c r="G23" i="46" s="1"/>
  <c r="V22" i="46"/>
  <c r="G22" i="46"/>
  <c r="D22" i="46"/>
  <c r="V21" i="46"/>
  <c r="D21" i="46"/>
  <c r="G21" i="46" s="1"/>
  <c r="V20" i="46"/>
  <c r="G20" i="46"/>
  <c r="D20" i="46"/>
  <c r="V19" i="46"/>
  <c r="D19" i="46"/>
  <c r="G19" i="46" s="1"/>
  <c r="V18" i="46"/>
  <c r="G18" i="46"/>
  <c r="D18" i="46"/>
  <c r="V17" i="46"/>
  <c r="D17" i="46"/>
  <c r="G17" i="46" s="1"/>
  <c r="V16" i="46"/>
  <c r="G16" i="46"/>
  <c r="D16" i="46"/>
  <c r="V15" i="46"/>
  <c r="D15" i="46"/>
  <c r="G15" i="46" s="1"/>
  <c r="V14" i="46"/>
  <c r="G14" i="46"/>
  <c r="D14" i="46"/>
  <c r="V13" i="46"/>
  <c r="Q13" i="46"/>
  <c r="S13" i="46" s="1"/>
  <c r="M13" i="46"/>
  <c r="O13" i="46" s="1"/>
  <c r="L13" i="46"/>
  <c r="G13" i="46"/>
  <c r="D13" i="46"/>
  <c r="V12" i="46"/>
  <c r="D12" i="46"/>
  <c r="G12" i="46" s="1"/>
  <c r="G29" i="46" s="1"/>
  <c r="J10" i="46"/>
  <c r="V74" i="45"/>
  <c r="G69" i="45"/>
  <c r="G71" i="45" s="1"/>
  <c r="G63" i="45"/>
  <c r="G62" i="45"/>
  <c r="G61" i="45"/>
  <c r="G60" i="45"/>
  <c r="G59" i="45"/>
  <c r="G58" i="45"/>
  <c r="G57" i="45"/>
  <c r="G56" i="45"/>
  <c r="G55" i="45"/>
  <c r="G54" i="45"/>
  <c r="G53" i="45"/>
  <c r="G52" i="45"/>
  <c r="G51" i="45"/>
  <c r="G50" i="45"/>
  <c r="G49" i="45"/>
  <c r="G48" i="45"/>
  <c r="G47" i="45"/>
  <c r="G46" i="45"/>
  <c r="G45" i="45"/>
  <c r="G44" i="45"/>
  <c r="G64" i="45" s="1"/>
  <c r="V76" i="45" s="1"/>
  <c r="G38" i="45"/>
  <c r="D38" i="45"/>
  <c r="G37" i="45"/>
  <c r="D37" i="45"/>
  <c r="G36" i="45"/>
  <c r="D36" i="45"/>
  <c r="G35" i="45"/>
  <c r="D35" i="45"/>
  <c r="G34" i="45"/>
  <c r="D34" i="45"/>
  <c r="G33" i="45"/>
  <c r="G40" i="45" s="1"/>
  <c r="D33" i="45"/>
  <c r="V26" i="45"/>
  <c r="G26" i="45"/>
  <c r="D26" i="45"/>
  <c r="V25" i="45"/>
  <c r="D25" i="45"/>
  <c r="G25" i="45" s="1"/>
  <c r="V24" i="45"/>
  <c r="G24" i="45"/>
  <c r="D24" i="45"/>
  <c r="V23" i="45"/>
  <c r="D23" i="45"/>
  <c r="G23" i="45" s="1"/>
  <c r="V22" i="45"/>
  <c r="G22" i="45"/>
  <c r="D22" i="45"/>
  <c r="V21" i="45"/>
  <c r="D21" i="45"/>
  <c r="G21" i="45" s="1"/>
  <c r="V20" i="45"/>
  <c r="G20" i="45"/>
  <c r="D20" i="45"/>
  <c r="V19" i="45"/>
  <c r="D19" i="45"/>
  <c r="G19" i="45" s="1"/>
  <c r="V18" i="45"/>
  <c r="G18" i="45"/>
  <c r="D18" i="45"/>
  <c r="V17" i="45"/>
  <c r="D17" i="45"/>
  <c r="G17" i="45" s="1"/>
  <c r="V16" i="45"/>
  <c r="G16" i="45"/>
  <c r="D16" i="45"/>
  <c r="V15" i="45"/>
  <c r="D15" i="45"/>
  <c r="G15" i="45" s="1"/>
  <c r="V14" i="45"/>
  <c r="G14" i="45"/>
  <c r="D14" i="45"/>
  <c r="V13" i="45"/>
  <c r="M13" i="45"/>
  <c r="O13" i="45" s="1"/>
  <c r="Q13" i="45" s="1"/>
  <c r="S13" i="45" s="1"/>
  <c r="L13" i="45"/>
  <c r="G13" i="45"/>
  <c r="D13" i="45"/>
  <c r="V12" i="45"/>
  <c r="D12" i="45"/>
  <c r="G12" i="45" s="1"/>
  <c r="G29" i="45" s="1"/>
  <c r="J10" i="45"/>
  <c r="V74" i="44"/>
  <c r="G69" i="44"/>
  <c r="G71" i="44" s="1"/>
  <c r="G63" i="44"/>
  <c r="G62" i="44"/>
  <c r="G61" i="44"/>
  <c r="G60" i="44"/>
  <c r="G59" i="44"/>
  <c r="G58" i="44"/>
  <c r="G57" i="44"/>
  <c r="G56" i="44"/>
  <c r="G55" i="44"/>
  <c r="G54" i="44"/>
  <c r="G53" i="44"/>
  <c r="G52" i="44"/>
  <c r="G51" i="44"/>
  <c r="G50" i="44"/>
  <c r="G49" i="44"/>
  <c r="G48" i="44"/>
  <c r="G47" i="44"/>
  <c r="G46" i="44"/>
  <c r="G45" i="44"/>
  <c r="G44" i="44"/>
  <c r="G64" i="44" s="1"/>
  <c r="V76" i="44" s="1"/>
  <c r="D38" i="44"/>
  <c r="G38" i="44" s="1"/>
  <c r="D37" i="44"/>
  <c r="G37" i="44" s="1"/>
  <c r="D36" i="44"/>
  <c r="G36" i="44" s="1"/>
  <c r="D35" i="44"/>
  <c r="G35" i="44" s="1"/>
  <c r="D34" i="44"/>
  <c r="G34" i="44" s="1"/>
  <c r="D33" i="44"/>
  <c r="G33" i="44" s="1"/>
  <c r="G40" i="44" s="1"/>
  <c r="V26" i="44"/>
  <c r="D26" i="44"/>
  <c r="G26" i="44" s="1"/>
  <c r="V25" i="44"/>
  <c r="G25" i="44"/>
  <c r="D25" i="44"/>
  <c r="V24" i="44"/>
  <c r="D24" i="44"/>
  <c r="G24" i="44" s="1"/>
  <c r="V23" i="44"/>
  <c r="G23" i="44"/>
  <c r="D23" i="44"/>
  <c r="V22" i="44"/>
  <c r="D22" i="44"/>
  <c r="G22" i="44" s="1"/>
  <c r="V21" i="44"/>
  <c r="G21" i="44"/>
  <c r="D21" i="44"/>
  <c r="V20" i="44"/>
  <c r="D20" i="44"/>
  <c r="G20" i="44" s="1"/>
  <c r="V19" i="44"/>
  <c r="G19" i="44"/>
  <c r="D19" i="44"/>
  <c r="V18" i="44"/>
  <c r="D18" i="44"/>
  <c r="G18" i="44" s="1"/>
  <c r="V17" i="44"/>
  <c r="G17" i="44"/>
  <c r="D17" i="44"/>
  <c r="V16" i="44"/>
  <c r="D16" i="44"/>
  <c r="G16" i="44" s="1"/>
  <c r="V15" i="44"/>
  <c r="G15" i="44"/>
  <c r="D15" i="44"/>
  <c r="V14" i="44"/>
  <c r="D14" i="44"/>
  <c r="G14" i="44" s="1"/>
  <c r="V13" i="44"/>
  <c r="L13" i="44"/>
  <c r="M13" i="44" s="1"/>
  <c r="O13" i="44" s="1"/>
  <c r="Q13" i="44" s="1"/>
  <c r="S13" i="44" s="1"/>
  <c r="D13" i="44"/>
  <c r="G13" i="44" s="1"/>
  <c r="V12" i="44"/>
  <c r="G12" i="44"/>
  <c r="D12" i="44"/>
  <c r="J10" i="44"/>
  <c r="V74" i="43"/>
  <c r="G71" i="43"/>
  <c r="G69" i="43"/>
  <c r="G63" i="43"/>
  <c r="G62" i="43"/>
  <c r="G61" i="43"/>
  <c r="G60" i="43"/>
  <c r="G59" i="43"/>
  <c r="G58" i="43"/>
  <c r="G57" i="43"/>
  <c r="G56" i="43"/>
  <c r="G55" i="43"/>
  <c r="G54" i="43"/>
  <c r="G53" i="43"/>
  <c r="G52" i="43"/>
  <c r="G51" i="43"/>
  <c r="G50" i="43"/>
  <c r="G49" i="43"/>
  <c r="G48" i="43"/>
  <c r="G47" i="43"/>
  <c r="G46" i="43"/>
  <c r="G45" i="43"/>
  <c r="G44" i="43"/>
  <c r="G64" i="43" s="1"/>
  <c r="V76" i="43" s="1"/>
  <c r="G38" i="43"/>
  <c r="D38" i="43"/>
  <c r="G37" i="43"/>
  <c r="D37" i="43"/>
  <c r="G36" i="43"/>
  <c r="D36" i="43"/>
  <c r="G35" i="43"/>
  <c r="D35" i="43"/>
  <c r="G34" i="43"/>
  <c r="D34" i="43"/>
  <c r="G33" i="43"/>
  <c r="G40" i="43" s="1"/>
  <c r="D33" i="43"/>
  <c r="V26" i="43"/>
  <c r="G26" i="43"/>
  <c r="D26" i="43"/>
  <c r="V25" i="43"/>
  <c r="D25" i="43"/>
  <c r="G25" i="43" s="1"/>
  <c r="V24" i="43"/>
  <c r="G24" i="43"/>
  <c r="D24" i="43"/>
  <c r="V23" i="43"/>
  <c r="D23" i="43"/>
  <c r="G23" i="43" s="1"/>
  <c r="V22" i="43"/>
  <c r="G22" i="43"/>
  <c r="D22" i="43"/>
  <c r="V21" i="43"/>
  <c r="D21" i="43"/>
  <c r="G21" i="43" s="1"/>
  <c r="V20" i="43"/>
  <c r="G20" i="43"/>
  <c r="D20" i="43"/>
  <c r="V19" i="43"/>
  <c r="D19" i="43"/>
  <c r="G19" i="43" s="1"/>
  <c r="V18" i="43"/>
  <c r="G18" i="43"/>
  <c r="D18" i="43"/>
  <c r="V17" i="43"/>
  <c r="D17" i="43"/>
  <c r="G17" i="43" s="1"/>
  <c r="V16" i="43"/>
  <c r="G16" i="43"/>
  <c r="D16" i="43"/>
  <c r="V15" i="43"/>
  <c r="D15" i="43"/>
  <c r="G15" i="43" s="1"/>
  <c r="V14" i="43"/>
  <c r="G14" i="43"/>
  <c r="D14" i="43"/>
  <c r="V13" i="43"/>
  <c r="M13" i="43"/>
  <c r="O13" i="43" s="1"/>
  <c r="Q13" i="43" s="1"/>
  <c r="S13" i="43" s="1"/>
  <c r="L13" i="43"/>
  <c r="G13" i="43"/>
  <c r="D13" i="43"/>
  <c r="V12" i="43"/>
  <c r="D12" i="43"/>
  <c r="G12" i="43" s="1"/>
  <c r="G29" i="43" s="1"/>
  <c r="J10" i="43"/>
  <c r="V74" i="42"/>
  <c r="G69" i="42"/>
  <c r="G71" i="42" s="1"/>
  <c r="G63" i="42"/>
  <c r="G62" i="42"/>
  <c r="G61" i="42"/>
  <c r="G60" i="42"/>
  <c r="G59" i="42"/>
  <c r="G58" i="42"/>
  <c r="G57" i="42"/>
  <c r="G56" i="42"/>
  <c r="G55" i="42"/>
  <c r="G54" i="42"/>
  <c r="G53" i="42"/>
  <c r="G52" i="42"/>
  <c r="G51" i="42"/>
  <c r="G50" i="42"/>
  <c r="G49" i="42"/>
  <c r="G48" i="42"/>
  <c r="G47" i="42"/>
  <c r="G46" i="42"/>
  <c r="G45" i="42"/>
  <c r="G44" i="42"/>
  <c r="G64" i="42" s="1"/>
  <c r="V76" i="42" s="1"/>
  <c r="D38" i="42"/>
  <c r="G38" i="42" s="1"/>
  <c r="D37" i="42"/>
  <c r="G37" i="42" s="1"/>
  <c r="D36" i="42"/>
  <c r="G36" i="42" s="1"/>
  <c r="D35" i="42"/>
  <c r="G35" i="42" s="1"/>
  <c r="D34" i="42"/>
  <c r="G34" i="42" s="1"/>
  <c r="D33" i="42"/>
  <c r="G33" i="42" s="1"/>
  <c r="V26" i="42"/>
  <c r="D26" i="42"/>
  <c r="G26" i="42" s="1"/>
  <c r="V25" i="42"/>
  <c r="G25" i="42"/>
  <c r="D25" i="42"/>
  <c r="V24" i="42"/>
  <c r="D24" i="42"/>
  <c r="G24" i="42" s="1"/>
  <c r="V23" i="42"/>
  <c r="G23" i="42"/>
  <c r="D23" i="42"/>
  <c r="V22" i="42"/>
  <c r="D22" i="42"/>
  <c r="G22" i="42" s="1"/>
  <c r="V21" i="42"/>
  <c r="G21" i="42"/>
  <c r="D21" i="42"/>
  <c r="V20" i="42"/>
  <c r="D20" i="42"/>
  <c r="G20" i="42" s="1"/>
  <c r="V19" i="42"/>
  <c r="G19" i="42"/>
  <c r="D19" i="42"/>
  <c r="V18" i="42"/>
  <c r="D18" i="42"/>
  <c r="G18" i="42" s="1"/>
  <c r="V17" i="42"/>
  <c r="G17" i="42"/>
  <c r="D17" i="42"/>
  <c r="V16" i="42"/>
  <c r="D16" i="42"/>
  <c r="G16" i="42" s="1"/>
  <c r="V15" i="42"/>
  <c r="G15" i="42"/>
  <c r="D15" i="42"/>
  <c r="V14" i="42"/>
  <c r="D14" i="42"/>
  <c r="G14" i="42" s="1"/>
  <c r="V13" i="42"/>
  <c r="L13" i="42"/>
  <c r="M13" i="42" s="1"/>
  <c r="O13" i="42" s="1"/>
  <c r="Q13" i="42" s="1"/>
  <c r="S13" i="42" s="1"/>
  <c r="D13" i="42"/>
  <c r="G13" i="42" s="1"/>
  <c r="V12" i="42"/>
  <c r="G12" i="42"/>
  <c r="G29" i="42" s="1"/>
  <c r="D12" i="42"/>
  <c r="J10" i="42"/>
  <c r="V74" i="41"/>
  <c r="G71" i="41"/>
  <c r="G69" i="41"/>
  <c r="G63" i="41"/>
  <c r="G62" i="41"/>
  <c r="G61" i="41"/>
  <c r="G60" i="41"/>
  <c r="G59" i="41"/>
  <c r="G58" i="41"/>
  <c r="G57" i="41"/>
  <c r="G56" i="41"/>
  <c r="G55" i="41"/>
  <c r="G54" i="41"/>
  <c r="G53" i="41"/>
  <c r="G52" i="41"/>
  <c r="G51" i="41"/>
  <c r="G50" i="41"/>
  <c r="G49" i="41"/>
  <c r="G48" i="41"/>
  <c r="G47" i="41"/>
  <c r="G46" i="41"/>
  <c r="G45" i="41"/>
  <c r="G44" i="41"/>
  <c r="G64" i="41" s="1"/>
  <c r="V76" i="41" s="1"/>
  <c r="G38" i="41"/>
  <c r="D38" i="41"/>
  <c r="G37" i="41"/>
  <c r="D37" i="41"/>
  <c r="G36" i="41"/>
  <c r="D36" i="41"/>
  <c r="G35" i="41"/>
  <c r="D35" i="41"/>
  <c r="G34" i="41"/>
  <c r="D34" i="41"/>
  <c r="G33" i="41"/>
  <c r="G40" i="41" s="1"/>
  <c r="D33" i="41"/>
  <c r="V26" i="41"/>
  <c r="G26" i="41"/>
  <c r="D26" i="41"/>
  <c r="V25" i="41"/>
  <c r="D25" i="41"/>
  <c r="G25" i="41" s="1"/>
  <c r="V24" i="41"/>
  <c r="G24" i="41"/>
  <c r="D24" i="41"/>
  <c r="V23" i="41"/>
  <c r="D23" i="41"/>
  <c r="G23" i="41" s="1"/>
  <c r="V22" i="41"/>
  <c r="G22" i="41"/>
  <c r="D22" i="41"/>
  <c r="V21" i="41"/>
  <c r="D21" i="41"/>
  <c r="G21" i="41" s="1"/>
  <c r="V20" i="41"/>
  <c r="G20" i="41"/>
  <c r="D20" i="41"/>
  <c r="V19" i="41"/>
  <c r="D19" i="41"/>
  <c r="G19" i="41" s="1"/>
  <c r="V18" i="41"/>
  <c r="G18" i="41"/>
  <c r="D18" i="41"/>
  <c r="V17" i="41"/>
  <c r="D17" i="41"/>
  <c r="G17" i="41" s="1"/>
  <c r="V16" i="41"/>
  <c r="G16" i="41"/>
  <c r="D16" i="41"/>
  <c r="V15" i="41"/>
  <c r="D15" i="41"/>
  <c r="G15" i="41" s="1"/>
  <c r="V14" i="41"/>
  <c r="G14" i="41"/>
  <c r="D14" i="41"/>
  <c r="V13" i="41"/>
  <c r="M13" i="41"/>
  <c r="O13" i="41" s="1"/>
  <c r="Q13" i="41" s="1"/>
  <c r="S13" i="41" s="1"/>
  <c r="L13" i="41"/>
  <c r="G13" i="41"/>
  <c r="D13" i="41"/>
  <c r="V12" i="41"/>
  <c r="D12" i="41"/>
  <c r="G12" i="41" s="1"/>
  <c r="J10" i="41"/>
  <c r="V74" i="40"/>
  <c r="G69" i="40"/>
  <c r="G71" i="40" s="1"/>
  <c r="G63" i="40"/>
  <c r="G62" i="40"/>
  <c r="G61" i="40"/>
  <c r="G60" i="40"/>
  <c r="G59" i="40"/>
  <c r="G58" i="40"/>
  <c r="G57" i="40"/>
  <c r="G56" i="40"/>
  <c r="G55" i="40"/>
  <c r="G54" i="40"/>
  <c r="G53" i="40"/>
  <c r="G52" i="40"/>
  <c r="G51" i="40"/>
  <c r="G50" i="40"/>
  <c r="G49" i="40"/>
  <c r="G48" i="40"/>
  <c r="G47" i="40"/>
  <c r="G46" i="40"/>
  <c r="G45" i="40"/>
  <c r="G44" i="40"/>
  <c r="G64" i="40" s="1"/>
  <c r="V76" i="40" s="1"/>
  <c r="D38" i="40"/>
  <c r="G38" i="40" s="1"/>
  <c r="D37" i="40"/>
  <c r="G37" i="40" s="1"/>
  <c r="D36" i="40"/>
  <c r="G36" i="40" s="1"/>
  <c r="D35" i="40"/>
  <c r="G35" i="40" s="1"/>
  <c r="D34" i="40"/>
  <c r="G34" i="40" s="1"/>
  <c r="D33" i="40"/>
  <c r="G33" i="40" s="1"/>
  <c r="G40" i="40" s="1"/>
  <c r="V26" i="40"/>
  <c r="D26" i="40"/>
  <c r="G26" i="40" s="1"/>
  <c r="V25" i="40"/>
  <c r="G25" i="40"/>
  <c r="D25" i="40"/>
  <c r="V24" i="40"/>
  <c r="D24" i="40"/>
  <c r="G24" i="40" s="1"/>
  <c r="V23" i="40"/>
  <c r="G23" i="40"/>
  <c r="D23" i="40"/>
  <c r="V22" i="40"/>
  <c r="D22" i="40"/>
  <c r="G22" i="40" s="1"/>
  <c r="V21" i="40"/>
  <c r="G21" i="40"/>
  <c r="D21" i="40"/>
  <c r="V20" i="40"/>
  <c r="D20" i="40"/>
  <c r="G20" i="40" s="1"/>
  <c r="V19" i="40"/>
  <c r="G19" i="40"/>
  <c r="D19" i="40"/>
  <c r="V18" i="40"/>
  <c r="D18" i="40"/>
  <c r="G18" i="40" s="1"/>
  <c r="V17" i="40"/>
  <c r="G17" i="40"/>
  <c r="D17" i="40"/>
  <c r="V16" i="40"/>
  <c r="D16" i="40"/>
  <c r="G16" i="40" s="1"/>
  <c r="V15" i="40"/>
  <c r="G15" i="40"/>
  <c r="D15" i="40"/>
  <c r="V14" i="40"/>
  <c r="D14" i="40"/>
  <c r="G14" i="40" s="1"/>
  <c r="V13" i="40"/>
  <c r="L13" i="40"/>
  <c r="M13" i="40" s="1"/>
  <c r="O13" i="40" s="1"/>
  <c r="Q13" i="40" s="1"/>
  <c r="S13" i="40" s="1"/>
  <c r="D13" i="40"/>
  <c r="G13" i="40" s="1"/>
  <c r="V12" i="40"/>
  <c r="G12" i="40"/>
  <c r="D12" i="40"/>
  <c r="J10" i="40"/>
  <c r="V74" i="39"/>
  <c r="G71" i="39"/>
  <c r="G69" i="39"/>
  <c r="G63" i="39"/>
  <c r="G62" i="39"/>
  <c r="G61" i="39"/>
  <c r="G60" i="39"/>
  <c r="G59" i="39"/>
  <c r="G58" i="39"/>
  <c r="G57" i="39"/>
  <c r="G56" i="39"/>
  <c r="G55" i="39"/>
  <c r="G54" i="39"/>
  <c r="G53" i="39"/>
  <c r="G52" i="39"/>
  <c r="G51" i="39"/>
  <c r="G50" i="39"/>
  <c r="G49" i="39"/>
  <c r="G48" i="39"/>
  <c r="G47" i="39"/>
  <c r="G46" i="39"/>
  <c r="G45" i="39"/>
  <c r="G44" i="39"/>
  <c r="G64" i="39" s="1"/>
  <c r="V76" i="39" s="1"/>
  <c r="G38" i="39"/>
  <c r="D38" i="39"/>
  <c r="G37" i="39"/>
  <c r="D37" i="39"/>
  <c r="G36" i="39"/>
  <c r="D36" i="39"/>
  <c r="G35" i="39"/>
  <c r="D35" i="39"/>
  <c r="G34" i="39"/>
  <c r="D34" i="39"/>
  <c r="G33" i="39"/>
  <c r="G40" i="39" s="1"/>
  <c r="D33" i="39"/>
  <c r="V26" i="39"/>
  <c r="G26" i="39"/>
  <c r="D26" i="39"/>
  <c r="V25" i="39"/>
  <c r="D25" i="39"/>
  <c r="G25" i="39" s="1"/>
  <c r="V24" i="39"/>
  <c r="G24" i="39"/>
  <c r="D24" i="39"/>
  <c r="V23" i="39"/>
  <c r="D23" i="39"/>
  <c r="G23" i="39" s="1"/>
  <c r="V22" i="39"/>
  <c r="G22" i="39"/>
  <c r="D22" i="39"/>
  <c r="V21" i="39"/>
  <c r="D21" i="39"/>
  <c r="G21" i="39" s="1"/>
  <c r="V20" i="39"/>
  <c r="G20" i="39"/>
  <c r="D20" i="39"/>
  <c r="V19" i="39"/>
  <c r="D19" i="39"/>
  <c r="G19" i="39" s="1"/>
  <c r="V18" i="39"/>
  <c r="G18" i="39"/>
  <c r="D18" i="39"/>
  <c r="V17" i="39"/>
  <c r="D17" i="39"/>
  <c r="G17" i="39" s="1"/>
  <c r="V16" i="39"/>
  <c r="G16" i="39"/>
  <c r="D16" i="39"/>
  <c r="V15" i="39"/>
  <c r="D15" i="39"/>
  <c r="G15" i="39" s="1"/>
  <c r="V14" i="39"/>
  <c r="G14" i="39"/>
  <c r="D14" i="39"/>
  <c r="V13" i="39"/>
  <c r="M13" i="39"/>
  <c r="O13" i="39" s="1"/>
  <c r="Q13" i="39" s="1"/>
  <c r="S13" i="39" s="1"/>
  <c r="L13" i="39"/>
  <c r="G13" i="39"/>
  <c r="D13" i="39"/>
  <c r="V12" i="39"/>
  <c r="D12" i="39"/>
  <c r="G12" i="39" s="1"/>
  <c r="G29" i="39" s="1"/>
  <c r="J10" i="39"/>
  <c r="V74" i="38"/>
  <c r="G69" i="38"/>
  <c r="G71" i="38" s="1"/>
  <c r="G63" i="38"/>
  <c r="G62" i="38"/>
  <c r="G61" i="38"/>
  <c r="G60" i="38"/>
  <c r="G59" i="38"/>
  <c r="G58" i="38"/>
  <c r="G57" i="38"/>
  <c r="G56" i="38"/>
  <c r="G55" i="38"/>
  <c r="G54" i="38"/>
  <c r="G53" i="38"/>
  <c r="G52" i="38"/>
  <c r="G51" i="38"/>
  <c r="G50" i="38"/>
  <c r="G49" i="38"/>
  <c r="G48" i="38"/>
  <c r="G47" i="38"/>
  <c r="G46" i="38"/>
  <c r="G45" i="38"/>
  <c r="G44" i="38"/>
  <c r="G64" i="38" s="1"/>
  <c r="V76" i="38" s="1"/>
  <c r="D38" i="38"/>
  <c r="G38" i="38" s="1"/>
  <c r="D37" i="38"/>
  <c r="G37" i="38" s="1"/>
  <c r="D36" i="38"/>
  <c r="G36" i="38" s="1"/>
  <c r="D35" i="38"/>
  <c r="G35" i="38" s="1"/>
  <c r="D34" i="38"/>
  <c r="G34" i="38" s="1"/>
  <c r="D33" i="38"/>
  <c r="G33" i="38" s="1"/>
  <c r="V26" i="38"/>
  <c r="D26" i="38"/>
  <c r="G26" i="38" s="1"/>
  <c r="V25" i="38"/>
  <c r="G25" i="38"/>
  <c r="D25" i="38"/>
  <c r="V24" i="38"/>
  <c r="D24" i="38"/>
  <c r="G24" i="38" s="1"/>
  <c r="V23" i="38"/>
  <c r="G23" i="38"/>
  <c r="D23" i="38"/>
  <c r="V22" i="38"/>
  <c r="D22" i="38"/>
  <c r="G22" i="38" s="1"/>
  <c r="V21" i="38"/>
  <c r="G21" i="38"/>
  <c r="D21" i="38"/>
  <c r="V20" i="38"/>
  <c r="D20" i="38"/>
  <c r="G20" i="38" s="1"/>
  <c r="V19" i="38"/>
  <c r="G19" i="38"/>
  <c r="D19" i="38"/>
  <c r="V18" i="38"/>
  <c r="D18" i="38"/>
  <c r="G18" i="38" s="1"/>
  <c r="V17" i="38"/>
  <c r="G17" i="38"/>
  <c r="D17" i="38"/>
  <c r="V16" i="38"/>
  <c r="D16" i="38"/>
  <c r="G16" i="38" s="1"/>
  <c r="V15" i="38"/>
  <c r="G15" i="38"/>
  <c r="D15" i="38"/>
  <c r="V14" i="38"/>
  <c r="D14" i="38"/>
  <c r="G14" i="38" s="1"/>
  <c r="V13" i="38"/>
  <c r="L13" i="38"/>
  <c r="M13" i="38" s="1"/>
  <c r="O13" i="38" s="1"/>
  <c r="Q13" i="38" s="1"/>
  <c r="S13" i="38" s="1"/>
  <c r="D13" i="38"/>
  <c r="G13" i="38" s="1"/>
  <c r="V12" i="38"/>
  <c r="G12" i="38"/>
  <c r="G29" i="38" s="1"/>
  <c r="D12" i="38"/>
  <c r="J10" i="38"/>
  <c r="V74" i="37"/>
  <c r="G71" i="37"/>
  <c r="G69" i="37"/>
  <c r="G63" i="37"/>
  <c r="G62" i="37"/>
  <c r="G61" i="37"/>
  <c r="G60" i="37"/>
  <c r="G59" i="37"/>
  <c r="G58" i="37"/>
  <c r="G57" i="37"/>
  <c r="G56" i="37"/>
  <c r="G55" i="37"/>
  <c r="G54" i="37"/>
  <c r="G53" i="37"/>
  <c r="G52" i="37"/>
  <c r="G51" i="37"/>
  <c r="G50" i="37"/>
  <c r="G49" i="37"/>
  <c r="G48" i="37"/>
  <c r="G47" i="37"/>
  <c r="G46" i="37"/>
  <c r="G45" i="37"/>
  <c r="G44" i="37"/>
  <c r="G64" i="37" s="1"/>
  <c r="V76" i="37" s="1"/>
  <c r="G38" i="37"/>
  <c r="D38" i="37"/>
  <c r="G37" i="37"/>
  <c r="D37" i="37"/>
  <c r="G36" i="37"/>
  <c r="D36" i="37"/>
  <c r="G35" i="37"/>
  <c r="D35" i="37"/>
  <c r="G34" i="37"/>
  <c r="D34" i="37"/>
  <c r="G33" i="37"/>
  <c r="G40" i="37" s="1"/>
  <c r="D33" i="37"/>
  <c r="V26" i="37"/>
  <c r="G26" i="37"/>
  <c r="D26" i="37"/>
  <c r="V25" i="37"/>
  <c r="D25" i="37"/>
  <c r="G25" i="37" s="1"/>
  <c r="V24" i="37"/>
  <c r="G24" i="37"/>
  <c r="D24" i="37"/>
  <c r="V23" i="37"/>
  <c r="D23" i="37"/>
  <c r="G23" i="37" s="1"/>
  <c r="V22" i="37"/>
  <c r="G22" i="37"/>
  <c r="D22" i="37"/>
  <c r="V21" i="37"/>
  <c r="D21" i="37"/>
  <c r="G21" i="37" s="1"/>
  <c r="V20" i="37"/>
  <c r="G20" i="37"/>
  <c r="D20" i="37"/>
  <c r="V19" i="37"/>
  <c r="D19" i="37"/>
  <c r="G19" i="37" s="1"/>
  <c r="V18" i="37"/>
  <c r="G18" i="37"/>
  <c r="D18" i="37"/>
  <c r="V17" i="37"/>
  <c r="D17" i="37"/>
  <c r="G17" i="37" s="1"/>
  <c r="V16" i="37"/>
  <c r="G16" i="37"/>
  <c r="D16" i="37"/>
  <c r="V15" i="37"/>
  <c r="D15" i="37"/>
  <c r="G15" i="37" s="1"/>
  <c r="V14" i="37"/>
  <c r="G14" i="37"/>
  <c r="D14" i="37"/>
  <c r="V13" i="37"/>
  <c r="Q13" i="37"/>
  <c r="S13" i="37" s="1"/>
  <c r="M13" i="37"/>
  <c r="O13" i="37" s="1"/>
  <c r="L13" i="37"/>
  <c r="G13" i="37"/>
  <c r="D13" i="37"/>
  <c r="V12" i="37"/>
  <c r="D12" i="37"/>
  <c r="G12" i="37" s="1"/>
  <c r="G29" i="37" s="1"/>
  <c r="J10" i="37"/>
  <c r="V74" i="36"/>
  <c r="G69" i="36"/>
  <c r="G71" i="36" s="1"/>
  <c r="G63" i="36"/>
  <c r="G62" i="36"/>
  <c r="G61" i="36"/>
  <c r="G60" i="36"/>
  <c r="G59" i="36"/>
  <c r="G58" i="36"/>
  <c r="G57" i="36"/>
  <c r="G56" i="36"/>
  <c r="G55" i="36"/>
  <c r="G54" i="36"/>
  <c r="G53" i="36"/>
  <c r="G52" i="36"/>
  <c r="G51" i="36"/>
  <c r="G50" i="36"/>
  <c r="G49" i="36"/>
  <c r="G48" i="36"/>
  <c r="G47" i="36"/>
  <c r="G46" i="36"/>
  <c r="G45" i="36"/>
  <c r="G44" i="36"/>
  <c r="D38" i="36"/>
  <c r="G38" i="36" s="1"/>
  <c r="D37" i="36"/>
  <c r="G37" i="36" s="1"/>
  <c r="D36" i="36"/>
  <c r="G36" i="36" s="1"/>
  <c r="D35" i="36"/>
  <c r="G35" i="36" s="1"/>
  <c r="D34" i="36"/>
  <c r="G34" i="36" s="1"/>
  <c r="D33" i="36"/>
  <c r="G33" i="36" s="1"/>
  <c r="G40" i="36" s="1"/>
  <c r="V26" i="36"/>
  <c r="D26" i="36"/>
  <c r="G26" i="36" s="1"/>
  <c r="V25" i="36"/>
  <c r="G25" i="36"/>
  <c r="D25" i="36"/>
  <c r="V24" i="36"/>
  <c r="D24" i="36"/>
  <c r="G24" i="36" s="1"/>
  <c r="V23" i="36"/>
  <c r="G23" i="36"/>
  <c r="D23" i="36"/>
  <c r="V22" i="36"/>
  <c r="D22" i="36"/>
  <c r="G22" i="36" s="1"/>
  <c r="V21" i="36"/>
  <c r="G21" i="36"/>
  <c r="D21" i="36"/>
  <c r="V20" i="36"/>
  <c r="D20" i="36"/>
  <c r="G20" i="36" s="1"/>
  <c r="V19" i="36"/>
  <c r="G19" i="36"/>
  <c r="D19" i="36"/>
  <c r="V18" i="36"/>
  <c r="D18" i="36"/>
  <c r="G18" i="36" s="1"/>
  <c r="V17" i="36"/>
  <c r="G17" i="36"/>
  <c r="D17" i="36"/>
  <c r="V16" i="36"/>
  <c r="D16" i="36"/>
  <c r="G16" i="36" s="1"/>
  <c r="V15" i="36"/>
  <c r="G15" i="36"/>
  <c r="D15" i="36"/>
  <c r="V14" i="36"/>
  <c r="D14" i="36"/>
  <c r="G14" i="36" s="1"/>
  <c r="V13" i="36"/>
  <c r="L13" i="36"/>
  <c r="M13" i="36" s="1"/>
  <c r="O13" i="36" s="1"/>
  <c r="Q13" i="36" s="1"/>
  <c r="S13" i="36" s="1"/>
  <c r="D13" i="36"/>
  <c r="G13" i="36" s="1"/>
  <c r="V12" i="36"/>
  <c r="G12" i="36"/>
  <c r="D12" i="36"/>
  <c r="J10" i="36"/>
  <c r="V74" i="35"/>
  <c r="G71" i="35"/>
  <c r="G69" i="35"/>
  <c r="G63" i="35"/>
  <c r="G62" i="35"/>
  <c r="G61" i="35"/>
  <c r="G60" i="35"/>
  <c r="G59" i="35"/>
  <c r="G58" i="35"/>
  <c r="G57" i="35"/>
  <c r="G56" i="35"/>
  <c r="G55" i="35"/>
  <c r="G54" i="35"/>
  <c r="G53" i="35"/>
  <c r="G52" i="35"/>
  <c r="G51" i="35"/>
  <c r="G50" i="35"/>
  <c r="G49" i="35"/>
  <c r="G48" i="35"/>
  <c r="G47" i="35"/>
  <c r="G46" i="35"/>
  <c r="G45" i="35"/>
  <c r="G44" i="35"/>
  <c r="G64" i="35" s="1"/>
  <c r="V76" i="35" s="1"/>
  <c r="G38" i="35"/>
  <c r="D38" i="35"/>
  <c r="G37" i="35"/>
  <c r="D37" i="35"/>
  <c r="G36" i="35"/>
  <c r="D36" i="35"/>
  <c r="G35" i="35"/>
  <c r="D35" i="35"/>
  <c r="G34" i="35"/>
  <c r="D34" i="35"/>
  <c r="G33" i="35"/>
  <c r="G40" i="35" s="1"/>
  <c r="D33" i="35"/>
  <c r="V26" i="35"/>
  <c r="G26" i="35"/>
  <c r="D26" i="35"/>
  <c r="V25" i="35"/>
  <c r="D25" i="35"/>
  <c r="G25" i="35" s="1"/>
  <c r="V24" i="35"/>
  <c r="G24" i="35"/>
  <c r="D24" i="35"/>
  <c r="V23" i="35"/>
  <c r="D23" i="35"/>
  <c r="G23" i="35" s="1"/>
  <c r="V22" i="35"/>
  <c r="G22" i="35"/>
  <c r="D22" i="35"/>
  <c r="V21" i="35"/>
  <c r="D21" i="35"/>
  <c r="G21" i="35" s="1"/>
  <c r="V20" i="35"/>
  <c r="G20" i="35"/>
  <c r="D20" i="35"/>
  <c r="V19" i="35"/>
  <c r="D19" i="35"/>
  <c r="G19" i="35" s="1"/>
  <c r="V18" i="35"/>
  <c r="G18" i="35"/>
  <c r="D18" i="35"/>
  <c r="V17" i="35"/>
  <c r="D17" i="35"/>
  <c r="G17" i="35" s="1"/>
  <c r="V16" i="35"/>
  <c r="G16" i="35"/>
  <c r="D16" i="35"/>
  <c r="V15" i="35"/>
  <c r="D15" i="35"/>
  <c r="G15" i="35" s="1"/>
  <c r="V14" i="35"/>
  <c r="G14" i="35"/>
  <c r="D14" i="35"/>
  <c r="V13" i="35"/>
  <c r="M13" i="35"/>
  <c r="O13" i="35" s="1"/>
  <c r="Q13" i="35" s="1"/>
  <c r="S13" i="35" s="1"/>
  <c r="L13" i="35"/>
  <c r="G13" i="35"/>
  <c r="D13" i="35"/>
  <c r="V12" i="35"/>
  <c r="D12" i="35"/>
  <c r="G12" i="35" s="1"/>
  <c r="G29" i="35" s="1"/>
  <c r="J10" i="35"/>
  <c r="V74" i="34"/>
  <c r="G69" i="34"/>
  <c r="G71" i="34" s="1"/>
  <c r="G63" i="34"/>
  <c r="G62" i="34"/>
  <c r="G61" i="34"/>
  <c r="G60" i="34"/>
  <c r="G59" i="34"/>
  <c r="G58" i="34"/>
  <c r="G57" i="34"/>
  <c r="G56" i="34"/>
  <c r="G55" i="34"/>
  <c r="G54" i="34"/>
  <c r="G53" i="34"/>
  <c r="G52" i="34"/>
  <c r="G51" i="34"/>
  <c r="G50" i="34"/>
  <c r="G49" i="34"/>
  <c r="G48" i="34"/>
  <c r="G47" i="34"/>
  <c r="G46" i="34"/>
  <c r="G45" i="34"/>
  <c r="G44" i="34"/>
  <c r="G64" i="34" s="1"/>
  <c r="V76" i="34" s="1"/>
  <c r="D38" i="34"/>
  <c r="G38" i="34" s="1"/>
  <c r="D37" i="34"/>
  <c r="G37" i="34" s="1"/>
  <c r="D36" i="34"/>
  <c r="G36" i="34" s="1"/>
  <c r="D35" i="34"/>
  <c r="G35" i="34" s="1"/>
  <c r="D34" i="34"/>
  <c r="G34" i="34" s="1"/>
  <c r="D33" i="34"/>
  <c r="G33" i="34" s="1"/>
  <c r="V26" i="34"/>
  <c r="D26" i="34"/>
  <c r="G26" i="34" s="1"/>
  <c r="V25" i="34"/>
  <c r="G25" i="34"/>
  <c r="D25" i="34"/>
  <c r="V24" i="34"/>
  <c r="D24" i="34"/>
  <c r="G24" i="34" s="1"/>
  <c r="V23" i="34"/>
  <c r="G23" i="34"/>
  <c r="D23" i="34"/>
  <c r="V22" i="34"/>
  <c r="D22" i="34"/>
  <c r="G22" i="34" s="1"/>
  <c r="V21" i="34"/>
  <c r="G21" i="34"/>
  <c r="D21" i="34"/>
  <c r="V20" i="34"/>
  <c r="D20" i="34"/>
  <c r="G20" i="34" s="1"/>
  <c r="V19" i="34"/>
  <c r="G19" i="34"/>
  <c r="D19" i="34"/>
  <c r="V18" i="34"/>
  <c r="D18" i="34"/>
  <c r="G18" i="34" s="1"/>
  <c r="V17" i="34"/>
  <c r="G17" i="34"/>
  <c r="D17" i="34"/>
  <c r="V16" i="34"/>
  <c r="D16" i="34"/>
  <c r="G16" i="34" s="1"/>
  <c r="V15" i="34"/>
  <c r="G15" i="34"/>
  <c r="D15" i="34"/>
  <c r="V14" i="34"/>
  <c r="D14" i="34"/>
  <c r="G14" i="34" s="1"/>
  <c r="V13" i="34"/>
  <c r="L13" i="34"/>
  <c r="M13" i="34" s="1"/>
  <c r="O13" i="34" s="1"/>
  <c r="Q13" i="34" s="1"/>
  <c r="S13" i="34" s="1"/>
  <c r="D13" i="34"/>
  <c r="G13" i="34" s="1"/>
  <c r="V12" i="34"/>
  <c r="G12" i="34"/>
  <c r="G29" i="34" s="1"/>
  <c r="D12" i="34"/>
  <c r="J10" i="34"/>
  <c r="V74" i="33"/>
  <c r="G71" i="33"/>
  <c r="G69" i="33"/>
  <c r="G63" i="33"/>
  <c r="G62" i="33"/>
  <c r="G61" i="33"/>
  <c r="G60" i="33"/>
  <c r="G59" i="33"/>
  <c r="G58" i="33"/>
  <c r="G57" i="33"/>
  <c r="G56" i="33"/>
  <c r="G55" i="33"/>
  <c r="G54" i="33"/>
  <c r="G53" i="33"/>
  <c r="G52" i="33"/>
  <c r="G51" i="33"/>
  <c r="G50" i="33"/>
  <c r="G49" i="33"/>
  <c r="G48" i="33"/>
  <c r="G47" i="33"/>
  <c r="G46" i="33"/>
  <c r="G45" i="33"/>
  <c r="G44" i="33"/>
  <c r="G64" i="33" s="1"/>
  <c r="V76" i="33" s="1"/>
  <c r="G38" i="33"/>
  <c r="D38" i="33"/>
  <c r="G37" i="33"/>
  <c r="D37" i="33"/>
  <c r="G36" i="33"/>
  <c r="D36" i="33"/>
  <c r="G35" i="33"/>
  <c r="D35" i="33"/>
  <c r="G34" i="33"/>
  <c r="D34" i="33"/>
  <c r="G33" i="33"/>
  <c r="G40" i="33" s="1"/>
  <c r="D33" i="33"/>
  <c r="V26" i="33"/>
  <c r="G26" i="33"/>
  <c r="D26" i="33"/>
  <c r="V25" i="33"/>
  <c r="D25" i="33"/>
  <c r="G25" i="33" s="1"/>
  <c r="V24" i="33"/>
  <c r="G24" i="33"/>
  <c r="D24" i="33"/>
  <c r="V23" i="33"/>
  <c r="D23" i="33"/>
  <c r="G23" i="33" s="1"/>
  <c r="V22" i="33"/>
  <c r="G22" i="33"/>
  <c r="D22" i="33"/>
  <c r="V21" i="33"/>
  <c r="D21" i="33"/>
  <c r="G21" i="33" s="1"/>
  <c r="V20" i="33"/>
  <c r="G20" i="33"/>
  <c r="D20" i="33"/>
  <c r="V19" i="33"/>
  <c r="D19" i="33"/>
  <c r="G19" i="33" s="1"/>
  <c r="V18" i="33"/>
  <c r="G18" i="33"/>
  <c r="D18" i="33"/>
  <c r="V17" i="33"/>
  <c r="D17" i="33"/>
  <c r="G17" i="33" s="1"/>
  <c r="V16" i="33"/>
  <c r="G16" i="33"/>
  <c r="D16" i="33"/>
  <c r="V15" i="33"/>
  <c r="D15" i="33"/>
  <c r="G15" i="33" s="1"/>
  <c r="V14" i="33"/>
  <c r="G14" i="33"/>
  <c r="D14" i="33"/>
  <c r="V13" i="33"/>
  <c r="M13" i="33"/>
  <c r="O13" i="33" s="1"/>
  <c r="Q13" i="33" s="1"/>
  <c r="S13" i="33" s="1"/>
  <c r="L13" i="33"/>
  <c r="G13" i="33"/>
  <c r="D13" i="33"/>
  <c r="V12" i="33"/>
  <c r="D12" i="33"/>
  <c r="G12" i="33" s="1"/>
  <c r="J10" i="33"/>
  <c r="V74" i="32"/>
  <c r="G69" i="32"/>
  <c r="G71" i="32" s="1"/>
  <c r="G63" i="32"/>
  <c r="G62" i="32"/>
  <c r="G61" i="32"/>
  <c r="G60" i="32"/>
  <c r="G59" i="32"/>
  <c r="G58" i="32"/>
  <c r="G57" i="32"/>
  <c r="G56" i="32"/>
  <c r="G55" i="32"/>
  <c r="G54" i="32"/>
  <c r="G53" i="32"/>
  <c r="G52" i="32"/>
  <c r="G51" i="32"/>
  <c r="G50" i="32"/>
  <c r="G49" i="32"/>
  <c r="G48" i="32"/>
  <c r="G47" i="32"/>
  <c r="G46" i="32"/>
  <c r="G45" i="32"/>
  <c r="G44" i="32"/>
  <c r="G64" i="32" s="1"/>
  <c r="V76" i="32" s="1"/>
  <c r="D38" i="32"/>
  <c r="G38" i="32" s="1"/>
  <c r="D37" i="32"/>
  <c r="G37" i="32" s="1"/>
  <c r="D36" i="32"/>
  <c r="G36" i="32" s="1"/>
  <c r="D35" i="32"/>
  <c r="G35" i="32" s="1"/>
  <c r="D34" i="32"/>
  <c r="G34" i="32" s="1"/>
  <c r="D33" i="32"/>
  <c r="G33" i="32" s="1"/>
  <c r="G40" i="32" s="1"/>
  <c r="V26" i="32"/>
  <c r="D26" i="32"/>
  <c r="G26" i="32" s="1"/>
  <c r="V25" i="32"/>
  <c r="G25" i="32"/>
  <c r="D25" i="32"/>
  <c r="V24" i="32"/>
  <c r="D24" i="32"/>
  <c r="G24" i="32" s="1"/>
  <c r="V23" i="32"/>
  <c r="G23" i="32"/>
  <c r="D23" i="32"/>
  <c r="V22" i="32"/>
  <c r="D22" i="32"/>
  <c r="G22" i="32" s="1"/>
  <c r="V21" i="32"/>
  <c r="G21" i="32"/>
  <c r="D21" i="32"/>
  <c r="V20" i="32"/>
  <c r="D20" i="32"/>
  <c r="G20" i="32" s="1"/>
  <c r="V19" i="32"/>
  <c r="G19" i="32"/>
  <c r="D19" i="32"/>
  <c r="V18" i="32"/>
  <c r="D18" i="32"/>
  <c r="G18" i="32" s="1"/>
  <c r="V17" i="32"/>
  <c r="G17" i="32"/>
  <c r="D17" i="32"/>
  <c r="V16" i="32"/>
  <c r="D16" i="32"/>
  <c r="G16" i="32" s="1"/>
  <c r="V15" i="32"/>
  <c r="G15" i="32"/>
  <c r="D15" i="32"/>
  <c r="V14" i="32"/>
  <c r="D14" i="32"/>
  <c r="G14" i="32" s="1"/>
  <c r="V13" i="32"/>
  <c r="L13" i="32"/>
  <c r="M13" i="32" s="1"/>
  <c r="O13" i="32" s="1"/>
  <c r="Q13" i="32" s="1"/>
  <c r="S13" i="32" s="1"/>
  <c r="D13" i="32"/>
  <c r="G13" i="32" s="1"/>
  <c r="V12" i="32"/>
  <c r="G12" i="32"/>
  <c r="D12" i="32"/>
  <c r="J10" i="32"/>
  <c r="V74" i="31"/>
  <c r="G71" i="31"/>
  <c r="G69" i="31"/>
  <c r="G63" i="31"/>
  <c r="G62" i="31"/>
  <c r="G61" i="31"/>
  <c r="G60" i="31"/>
  <c r="G59" i="31"/>
  <c r="G58" i="31"/>
  <c r="G57" i="31"/>
  <c r="G56" i="31"/>
  <c r="G55" i="31"/>
  <c r="G54" i="31"/>
  <c r="G53" i="31"/>
  <c r="G52" i="31"/>
  <c r="G51" i="31"/>
  <c r="G50" i="31"/>
  <c r="G49" i="31"/>
  <c r="G48" i="31"/>
  <c r="G47" i="31"/>
  <c r="G46" i="31"/>
  <c r="G45" i="31"/>
  <c r="G44" i="31"/>
  <c r="G64" i="31" s="1"/>
  <c r="V76" i="31" s="1"/>
  <c r="G38" i="31"/>
  <c r="D38" i="31"/>
  <c r="G37" i="31"/>
  <c r="D37" i="31"/>
  <c r="G36" i="31"/>
  <c r="D36" i="31"/>
  <c r="G35" i="31"/>
  <c r="D35" i="31"/>
  <c r="G34" i="31"/>
  <c r="D34" i="31"/>
  <c r="G33" i="31"/>
  <c r="G40" i="31" s="1"/>
  <c r="D33" i="31"/>
  <c r="V26" i="31"/>
  <c r="G26" i="31"/>
  <c r="D26" i="31"/>
  <c r="V25" i="31"/>
  <c r="D25" i="31"/>
  <c r="G25" i="31" s="1"/>
  <c r="V24" i="31"/>
  <c r="G24" i="31"/>
  <c r="D24" i="31"/>
  <c r="V23" i="31"/>
  <c r="D23" i="31"/>
  <c r="G23" i="31" s="1"/>
  <c r="V22" i="31"/>
  <c r="G22" i="31"/>
  <c r="D22" i="31"/>
  <c r="V21" i="31"/>
  <c r="D21" i="31"/>
  <c r="G21" i="31" s="1"/>
  <c r="V20" i="31"/>
  <c r="G20" i="31"/>
  <c r="D20" i="31"/>
  <c r="V19" i="31"/>
  <c r="D19" i="31"/>
  <c r="G19" i="31" s="1"/>
  <c r="V18" i="31"/>
  <c r="G18" i="31"/>
  <c r="D18" i="31"/>
  <c r="V17" i="31"/>
  <c r="D17" i="31"/>
  <c r="G17" i="31" s="1"/>
  <c r="V16" i="31"/>
  <c r="G16" i="31"/>
  <c r="D16" i="31"/>
  <c r="V15" i="31"/>
  <c r="D15" i="31"/>
  <c r="G15" i="31" s="1"/>
  <c r="V14" i="31"/>
  <c r="G14" i="31"/>
  <c r="D14" i="31"/>
  <c r="V13" i="31"/>
  <c r="M13" i="31"/>
  <c r="O13" i="31" s="1"/>
  <c r="Q13" i="31" s="1"/>
  <c r="S13" i="31" s="1"/>
  <c r="L13" i="31"/>
  <c r="G13" i="31"/>
  <c r="D13" i="31"/>
  <c r="V12" i="31"/>
  <c r="D12" i="31"/>
  <c r="G12" i="31" s="1"/>
  <c r="G29" i="31" s="1"/>
  <c r="J10" i="31"/>
  <c r="V74" i="30"/>
  <c r="G69" i="30"/>
  <c r="G71" i="30" s="1"/>
  <c r="G63" i="30"/>
  <c r="G62" i="30"/>
  <c r="G61" i="30"/>
  <c r="G60" i="30"/>
  <c r="G59" i="30"/>
  <c r="G58" i="30"/>
  <c r="G57" i="30"/>
  <c r="G56" i="30"/>
  <c r="G55" i="30"/>
  <c r="G54" i="30"/>
  <c r="G53" i="30"/>
  <c r="G52" i="30"/>
  <c r="G51" i="30"/>
  <c r="G50" i="30"/>
  <c r="G49" i="30"/>
  <c r="G48" i="30"/>
  <c r="G47" i="30"/>
  <c r="G46" i="30"/>
  <c r="G45" i="30"/>
  <c r="G44" i="30"/>
  <c r="G64" i="30" s="1"/>
  <c r="V76" i="30" s="1"/>
  <c r="D38" i="30"/>
  <c r="G38" i="30" s="1"/>
  <c r="D37" i="30"/>
  <c r="G37" i="30" s="1"/>
  <c r="D36" i="30"/>
  <c r="G36" i="30" s="1"/>
  <c r="D35" i="30"/>
  <c r="G35" i="30" s="1"/>
  <c r="D34" i="30"/>
  <c r="G34" i="30" s="1"/>
  <c r="D33" i="30"/>
  <c r="G33" i="30" s="1"/>
  <c r="V26" i="30"/>
  <c r="D26" i="30"/>
  <c r="G26" i="30" s="1"/>
  <c r="V25" i="30"/>
  <c r="G25" i="30"/>
  <c r="D25" i="30"/>
  <c r="V24" i="30"/>
  <c r="D24" i="30"/>
  <c r="G24" i="30" s="1"/>
  <c r="V23" i="30"/>
  <c r="G23" i="30"/>
  <c r="D23" i="30"/>
  <c r="V22" i="30"/>
  <c r="D22" i="30"/>
  <c r="G22" i="30" s="1"/>
  <c r="V21" i="30"/>
  <c r="G21" i="30"/>
  <c r="D21" i="30"/>
  <c r="V20" i="30"/>
  <c r="D20" i="30"/>
  <c r="G20" i="30" s="1"/>
  <c r="V19" i="30"/>
  <c r="G19" i="30"/>
  <c r="D19" i="30"/>
  <c r="V18" i="30"/>
  <c r="D18" i="30"/>
  <c r="G18" i="30" s="1"/>
  <c r="V17" i="30"/>
  <c r="G17" i="30"/>
  <c r="D17" i="30"/>
  <c r="V16" i="30"/>
  <c r="D16" i="30"/>
  <c r="G16" i="30" s="1"/>
  <c r="V15" i="30"/>
  <c r="G15" i="30"/>
  <c r="D15" i="30"/>
  <c r="V14" i="30"/>
  <c r="D14" i="30"/>
  <c r="G14" i="30" s="1"/>
  <c r="V13" i="30"/>
  <c r="L13" i="30"/>
  <c r="M13" i="30" s="1"/>
  <c r="O13" i="30" s="1"/>
  <c r="Q13" i="30" s="1"/>
  <c r="S13" i="30" s="1"/>
  <c r="D13" i="30"/>
  <c r="G13" i="30" s="1"/>
  <c r="V12" i="30"/>
  <c r="G12" i="30"/>
  <c r="G29" i="30" s="1"/>
  <c r="D12" i="30"/>
  <c r="J10" i="30"/>
  <c r="V74" i="29"/>
  <c r="G71" i="29"/>
  <c r="G69" i="29"/>
  <c r="G63" i="29"/>
  <c r="G62" i="29"/>
  <c r="G61" i="29"/>
  <c r="G60" i="29"/>
  <c r="G59" i="29"/>
  <c r="G58" i="29"/>
  <c r="G57" i="29"/>
  <c r="G56" i="29"/>
  <c r="G55" i="29"/>
  <c r="G54" i="29"/>
  <c r="G53" i="29"/>
  <c r="G52" i="29"/>
  <c r="G51" i="29"/>
  <c r="G50" i="29"/>
  <c r="G49" i="29"/>
  <c r="G48" i="29"/>
  <c r="G47" i="29"/>
  <c r="G46" i="29"/>
  <c r="G45" i="29"/>
  <c r="G44" i="29"/>
  <c r="G64" i="29" s="1"/>
  <c r="V76" i="29" s="1"/>
  <c r="G38" i="29"/>
  <c r="D38" i="29"/>
  <c r="G37" i="29"/>
  <c r="D37" i="29"/>
  <c r="G36" i="29"/>
  <c r="D36" i="29"/>
  <c r="G35" i="29"/>
  <c r="D35" i="29"/>
  <c r="G34" i="29"/>
  <c r="D34" i="29"/>
  <c r="G33" i="29"/>
  <c r="G40" i="29" s="1"/>
  <c r="D33" i="29"/>
  <c r="V26" i="29"/>
  <c r="G26" i="29"/>
  <c r="D26" i="29"/>
  <c r="V25" i="29"/>
  <c r="D25" i="29"/>
  <c r="G25" i="29" s="1"/>
  <c r="V24" i="29"/>
  <c r="G24" i="29"/>
  <c r="D24" i="29"/>
  <c r="V23" i="29"/>
  <c r="D23" i="29"/>
  <c r="G23" i="29" s="1"/>
  <c r="V22" i="29"/>
  <c r="G22" i="29"/>
  <c r="D22" i="29"/>
  <c r="V21" i="29"/>
  <c r="D21" i="29"/>
  <c r="G21" i="29" s="1"/>
  <c r="V20" i="29"/>
  <c r="G20" i="29"/>
  <c r="D20" i="29"/>
  <c r="V19" i="29"/>
  <c r="D19" i="29"/>
  <c r="G19" i="29" s="1"/>
  <c r="V18" i="29"/>
  <c r="G18" i="29"/>
  <c r="D18" i="29"/>
  <c r="V17" i="29"/>
  <c r="D17" i="29"/>
  <c r="G17" i="29" s="1"/>
  <c r="V16" i="29"/>
  <c r="G16" i="29"/>
  <c r="D16" i="29"/>
  <c r="V15" i="29"/>
  <c r="D15" i="29"/>
  <c r="G15" i="29" s="1"/>
  <c r="V14" i="29"/>
  <c r="G14" i="29"/>
  <c r="D14" i="29"/>
  <c r="V13" i="29"/>
  <c r="M13" i="29"/>
  <c r="O13" i="29" s="1"/>
  <c r="Q13" i="29" s="1"/>
  <c r="S13" i="29" s="1"/>
  <c r="L13" i="29"/>
  <c r="G13" i="29"/>
  <c r="D13" i="29"/>
  <c r="V12" i="29"/>
  <c r="D12" i="29"/>
  <c r="G12" i="29" s="1"/>
  <c r="J10" i="29"/>
  <c r="V74" i="28"/>
  <c r="G69" i="28"/>
  <c r="G71" i="28" s="1"/>
  <c r="G63" i="28"/>
  <c r="G62" i="28"/>
  <c r="G61" i="28"/>
  <c r="G60" i="28"/>
  <c r="G59" i="28"/>
  <c r="G58" i="28"/>
  <c r="G57" i="28"/>
  <c r="G56" i="28"/>
  <c r="G55" i="28"/>
  <c r="G54" i="28"/>
  <c r="G53" i="28"/>
  <c r="G52" i="28"/>
  <c r="G51" i="28"/>
  <c r="G50" i="28"/>
  <c r="G49" i="28"/>
  <c r="G48" i="28"/>
  <c r="G47" i="28"/>
  <c r="G46" i="28"/>
  <c r="G45" i="28"/>
  <c r="G44" i="28"/>
  <c r="G64" i="28" s="1"/>
  <c r="V76" i="28" s="1"/>
  <c r="D38" i="28"/>
  <c r="G38" i="28" s="1"/>
  <c r="D37" i="28"/>
  <c r="G37" i="28" s="1"/>
  <c r="D36" i="28"/>
  <c r="G36" i="28" s="1"/>
  <c r="D35" i="28"/>
  <c r="G35" i="28" s="1"/>
  <c r="D34" i="28"/>
  <c r="G34" i="28" s="1"/>
  <c r="D33" i="28"/>
  <c r="G33" i="28" s="1"/>
  <c r="G40" i="28" s="1"/>
  <c r="V26" i="28"/>
  <c r="D26" i="28"/>
  <c r="G26" i="28" s="1"/>
  <c r="V25" i="28"/>
  <c r="G25" i="28"/>
  <c r="D25" i="28"/>
  <c r="V24" i="28"/>
  <c r="D24" i="28"/>
  <c r="G24" i="28" s="1"/>
  <c r="V23" i="28"/>
  <c r="G23" i="28"/>
  <c r="D23" i="28"/>
  <c r="V22" i="28"/>
  <c r="D22" i="28"/>
  <c r="G22" i="28" s="1"/>
  <c r="V21" i="28"/>
  <c r="G21" i="28"/>
  <c r="D21" i="28"/>
  <c r="V20" i="28"/>
  <c r="D20" i="28"/>
  <c r="G20" i="28" s="1"/>
  <c r="V19" i="28"/>
  <c r="G19" i="28"/>
  <c r="D19" i="28"/>
  <c r="V18" i="28"/>
  <c r="D18" i="28"/>
  <c r="G18" i="28" s="1"/>
  <c r="V17" i="28"/>
  <c r="G17" i="28"/>
  <c r="D17" i="28"/>
  <c r="V16" i="28"/>
  <c r="D16" i="28"/>
  <c r="G16" i="28" s="1"/>
  <c r="V15" i="28"/>
  <c r="G15" i="28"/>
  <c r="D15" i="28"/>
  <c r="V14" i="28"/>
  <c r="D14" i="28"/>
  <c r="G14" i="28" s="1"/>
  <c r="V13" i="28"/>
  <c r="O13" i="28"/>
  <c r="Q13" i="28" s="1"/>
  <c r="S13" i="28" s="1"/>
  <c r="L13" i="28"/>
  <c r="M13" i="28" s="1"/>
  <c r="D13" i="28"/>
  <c r="G13" i="28" s="1"/>
  <c r="V12" i="28"/>
  <c r="G12" i="28"/>
  <c r="G29" i="28" s="1"/>
  <c r="D12" i="28"/>
  <c r="J10" i="28"/>
  <c r="V74" i="27"/>
  <c r="G71" i="27"/>
  <c r="G69" i="27"/>
  <c r="G63" i="27"/>
  <c r="G62" i="27"/>
  <c r="G61" i="27"/>
  <c r="G60" i="27"/>
  <c r="G59" i="27"/>
  <c r="G58" i="27"/>
  <c r="G57" i="27"/>
  <c r="G56" i="27"/>
  <c r="G55" i="27"/>
  <c r="G54" i="27"/>
  <c r="G53" i="27"/>
  <c r="G52" i="27"/>
  <c r="G51" i="27"/>
  <c r="G50" i="27"/>
  <c r="G49" i="27"/>
  <c r="G48" i="27"/>
  <c r="G47" i="27"/>
  <c r="G46" i="27"/>
  <c r="G45" i="27"/>
  <c r="G44" i="27"/>
  <c r="G64" i="27" s="1"/>
  <c r="V76" i="27" s="1"/>
  <c r="G38" i="27"/>
  <c r="D38" i="27"/>
  <c r="G37" i="27"/>
  <c r="D37" i="27"/>
  <c r="G36" i="27"/>
  <c r="D36" i="27"/>
  <c r="G35" i="27"/>
  <c r="D35" i="27"/>
  <c r="G34" i="27"/>
  <c r="D34" i="27"/>
  <c r="G33" i="27"/>
  <c r="G40" i="27" s="1"/>
  <c r="D33" i="27"/>
  <c r="V26" i="27"/>
  <c r="G26" i="27"/>
  <c r="D26" i="27"/>
  <c r="V25" i="27"/>
  <c r="D25" i="27"/>
  <c r="G25" i="27" s="1"/>
  <c r="V24" i="27"/>
  <c r="G24" i="27"/>
  <c r="D24" i="27"/>
  <c r="V23" i="27"/>
  <c r="D23" i="27"/>
  <c r="G23" i="27" s="1"/>
  <c r="V22" i="27"/>
  <c r="G22" i="27"/>
  <c r="D22" i="27"/>
  <c r="V21" i="27"/>
  <c r="D21" i="27"/>
  <c r="G21" i="27" s="1"/>
  <c r="V20" i="27"/>
  <c r="G20" i="27"/>
  <c r="D20" i="27"/>
  <c r="V19" i="27"/>
  <c r="D19" i="27"/>
  <c r="G19" i="27" s="1"/>
  <c r="V18" i="27"/>
  <c r="G18" i="27"/>
  <c r="D18" i="27"/>
  <c r="V17" i="27"/>
  <c r="D17" i="27"/>
  <c r="G17" i="27" s="1"/>
  <c r="V16" i="27"/>
  <c r="G16" i="27"/>
  <c r="D16" i="27"/>
  <c r="V15" i="27"/>
  <c r="D15" i="27"/>
  <c r="G15" i="27" s="1"/>
  <c r="V14" i="27"/>
  <c r="G14" i="27"/>
  <c r="D14" i="27"/>
  <c r="V13" i="27"/>
  <c r="Q13" i="27"/>
  <c r="S13" i="27" s="1"/>
  <c r="M13" i="27"/>
  <c r="O13" i="27" s="1"/>
  <c r="L13" i="27"/>
  <c r="G13" i="27"/>
  <c r="D13" i="27"/>
  <c r="V12" i="27"/>
  <c r="D12" i="27"/>
  <c r="G12" i="27" s="1"/>
  <c r="G29" i="27" s="1"/>
  <c r="J10" i="27"/>
  <c r="V74" i="26"/>
  <c r="G71" i="26"/>
  <c r="G69" i="26"/>
  <c r="G63" i="26"/>
  <c r="G62" i="26"/>
  <c r="G61" i="26"/>
  <c r="G60" i="26"/>
  <c r="G59" i="26"/>
  <c r="G58" i="26"/>
  <c r="G57" i="26"/>
  <c r="G56" i="26"/>
  <c r="G55" i="26"/>
  <c r="G54" i="26"/>
  <c r="G53" i="26"/>
  <c r="G52" i="26"/>
  <c r="G51" i="26"/>
  <c r="G50" i="26"/>
  <c r="G49" i="26"/>
  <c r="G48" i="26"/>
  <c r="G47" i="26"/>
  <c r="G46" i="26"/>
  <c r="G45" i="26"/>
  <c r="G44" i="26"/>
  <c r="G64" i="26" s="1"/>
  <c r="V76" i="26" s="1"/>
  <c r="G38" i="26"/>
  <c r="D38" i="26"/>
  <c r="G37" i="26"/>
  <c r="D37" i="26"/>
  <c r="G36" i="26"/>
  <c r="D36" i="26"/>
  <c r="G35" i="26"/>
  <c r="D35" i="26"/>
  <c r="G34" i="26"/>
  <c r="D34" i="26"/>
  <c r="G33" i="26"/>
  <c r="G40" i="26" s="1"/>
  <c r="D33" i="26"/>
  <c r="V26" i="26"/>
  <c r="G26" i="26"/>
  <c r="D26" i="26"/>
  <c r="V25" i="26"/>
  <c r="D25" i="26"/>
  <c r="G25" i="26" s="1"/>
  <c r="V24" i="26"/>
  <c r="G24" i="26"/>
  <c r="D24" i="26"/>
  <c r="V23" i="26"/>
  <c r="D23" i="26"/>
  <c r="G23" i="26" s="1"/>
  <c r="V22" i="26"/>
  <c r="G22" i="26"/>
  <c r="D22" i="26"/>
  <c r="V21" i="26"/>
  <c r="D21" i="26"/>
  <c r="G21" i="26" s="1"/>
  <c r="V20" i="26"/>
  <c r="G20" i="26"/>
  <c r="D20" i="26"/>
  <c r="V19" i="26"/>
  <c r="D19" i="26"/>
  <c r="G19" i="26" s="1"/>
  <c r="V18" i="26"/>
  <c r="G18" i="26"/>
  <c r="D18" i="26"/>
  <c r="V17" i="26"/>
  <c r="D17" i="26"/>
  <c r="G17" i="26" s="1"/>
  <c r="V16" i="26"/>
  <c r="G16" i="26"/>
  <c r="D16" i="26"/>
  <c r="V15" i="26"/>
  <c r="D15" i="26"/>
  <c r="G15" i="26" s="1"/>
  <c r="V14" i="26"/>
  <c r="G14" i="26"/>
  <c r="D14" i="26"/>
  <c r="V13" i="26"/>
  <c r="M13" i="26"/>
  <c r="O13" i="26" s="1"/>
  <c r="Q13" i="26" s="1"/>
  <c r="S13" i="26" s="1"/>
  <c r="L13" i="26"/>
  <c r="G13" i="26"/>
  <c r="D13" i="26"/>
  <c r="V12" i="26"/>
  <c r="D12" i="26"/>
  <c r="G12" i="26" s="1"/>
  <c r="G29" i="26" s="1"/>
  <c r="J10" i="26"/>
  <c r="V74" i="25"/>
  <c r="G69" i="25"/>
  <c r="G71" i="25" s="1"/>
  <c r="G63" i="25"/>
  <c r="G62" i="25"/>
  <c r="G61" i="25"/>
  <c r="G60" i="25"/>
  <c r="G59" i="25"/>
  <c r="G58" i="25"/>
  <c r="G57" i="25"/>
  <c r="G56" i="25"/>
  <c r="G55" i="25"/>
  <c r="G54" i="25"/>
  <c r="G53" i="25"/>
  <c r="G52" i="25"/>
  <c r="G51" i="25"/>
  <c r="G50" i="25"/>
  <c r="G49" i="25"/>
  <c r="G48" i="25"/>
  <c r="G47" i="25"/>
  <c r="G46" i="25"/>
  <c r="G45" i="25"/>
  <c r="G44" i="25"/>
  <c r="G64" i="25" s="1"/>
  <c r="V76" i="25" s="1"/>
  <c r="D38" i="25"/>
  <c r="G38" i="25" s="1"/>
  <c r="D37" i="25"/>
  <c r="G37" i="25" s="1"/>
  <c r="D36" i="25"/>
  <c r="G36" i="25" s="1"/>
  <c r="D35" i="25"/>
  <c r="G35" i="25" s="1"/>
  <c r="D34" i="25"/>
  <c r="G34" i="25" s="1"/>
  <c r="D33" i="25"/>
  <c r="G33" i="25" s="1"/>
  <c r="V26" i="25"/>
  <c r="D26" i="25"/>
  <c r="G26" i="25" s="1"/>
  <c r="V25" i="25"/>
  <c r="G25" i="25"/>
  <c r="D25" i="25"/>
  <c r="V24" i="25"/>
  <c r="D24" i="25"/>
  <c r="G24" i="25" s="1"/>
  <c r="V23" i="25"/>
  <c r="G23" i="25"/>
  <c r="D23" i="25"/>
  <c r="V22" i="25"/>
  <c r="D22" i="25"/>
  <c r="G22" i="25" s="1"/>
  <c r="V21" i="25"/>
  <c r="G21" i="25"/>
  <c r="D21" i="25"/>
  <c r="V20" i="25"/>
  <c r="D20" i="25"/>
  <c r="G20" i="25" s="1"/>
  <c r="V19" i="25"/>
  <c r="G19" i="25"/>
  <c r="D19" i="25"/>
  <c r="V18" i="25"/>
  <c r="D18" i="25"/>
  <c r="G18" i="25" s="1"/>
  <c r="V17" i="25"/>
  <c r="G17" i="25"/>
  <c r="D17" i="25"/>
  <c r="V16" i="25"/>
  <c r="D16" i="25"/>
  <c r="G16" i="25" s="1"/>
  <c r="V15" i="25"/>
  <c r="G15" i="25"/>
  <c r="D15" i="25"/>
  <c r="V14" i="25"/>
  <c r="D14" i="25"/>
  <c r="G14" i="25" s="1"/>
  <c r="V13" i="25"/>
  <c r="L13" i="25"/>
  <c r="M13" i="25" s="1"/>
  <c r="O13" i="25" s="1"/>
  <c r="Q13" i="25" s="1"/>
  <c r="S13" i="25" s="1"/>
  <c r="D13" i="25"/>
  <c r="G13" i="25" s="1"/>
  <c r="V12" i="25"/>
  <c r="G12" i="25"/>
  <c r="G29" i="25" s="1"/>
  <c r="D12" i="25"/>
  <c r="J10" i="25"/>
  <c r="V74" i="24"/>
  <c r="G71" i="24"/>
  <c r="G69" i="24"/>
  <c r="G63" i="24"/>
  <c r="G62" i="24"/>
  <c r="G61" i="24"/>
  <c r="G60" i="24"/>
  <c r="G59" i="24"/>
  <c r="G58" i="24"/>
  <c r="G57" i="24"/>
  <c r="G56" i="24"/>
  <c r="G55" i="24"/>
  <c r="G54" i="24"/>
  <c r="G53" i="24"/>
  <c r="G52" i="24"/>
  <c r="G51" i="24"/>
  <c r="G50" i="24"/>
  <c r="G49" i="24"/>
  <c r="G48" i="24"/>
  <c r="G47" i="24"/>
  <c r="G46" i="24"/>
  <c r="G45" i="24"/>
  <c r="G44" i="24"/>
  <c r="G64" i="24" s="1"/>
  <c r="V76" i="24" s="1"/>
  <c r="G38" i="24"/>
  <c r="D38" i="24"/>
  <c r="G37" i="24"/>
  <c r="D37" i="24"/>
  <c r="G36" i="24"/>
  <c r="D36" i="24"/>
  <c r="G35" i="24"/>
  <c r="D35" i="24"/>
  <c r="G34" i="24"/>
  <c r="D34" i="24"/>
  <c r="G33" i="24"/>
  <c r="G40" i="24" s="1"/>
  <c r="D33" i="24"/>
  <c r="V26" i="24"/>
  <c r="G26" i="24"/>
  <c r="D26" i="24"/>
  <c r="V25" i="24"/>
  <c r="D25" i="24"/>
  <c r="G25" i="24" s="1"/>
  <c r="V24" i="24"/>
  <c r="G24" i="24"/>
  <c r="D24" i="24"/>
  <c r="V23" i="24"/>
  <c r="D23" i="24"/>
  <c r="G23" i="24" s="1"/>
  <c r="V22" i="24"/>
  <c r="G22" i="24"/>
  <c r="D22" i="24"/>
  <c r="V21" i="24"/>
  <c r="D21" i="24"/>
  <c r="G21" i="24" s="1"/>
  <c r="V20" i="24"/>
  <c r="G20" i="24"/>
  <c r="D20" i="24"/>
  <c r="V19" i="24"/>
  <c r="D19" i="24"/>
  <c r="G19" i="24" s="1"/>
  <c r="V18" i="24"/>
  <c r="G18" i="24"/>
  <c r="D18" i="24"/>
  <c r="V17" i="24"/>
  <c r="D17" i="24"/>
  <c r="G17" i="24" s="1"/>
  <c r="V16" i="24"/>
  <c r="G16" i="24"/>
  <c r="D16" i="24"/>
  <c r="V15" i="24"/>
  <c r="D15" i="24"/>
  <c r="G15" i="24" s="1"/>
  <c r="V14" i="24"/>
  <c r="G14" i="24"/>
  <c r="D14" i="24"/>
  <c r="V13" i="24"/>
  <c r="M13" i="24"/>
  <c r="O13" i="24" s="1"/>
  <c r="Q13" i="24" s="1"/>
  <c r="S13" i="24" s="1"/>
  <c r="L13" i="24"/>
  <c r="G13" i="24"/>
  <c r="D13" i="24"/>
  <c r="V12" i="24"/>
  <c r="D12" i="24"/>
  <c r="G12" i="24" s="1"/>
  <c r="G29" i="24" s="1"/>
  <c r="J10" i="24"/>
  <c r="V74" i="23"/>
  <c r="G69" i="23"/>
  <c r="G71" i="23" s="1"/>
  <c r="G63" i="23"/>
  <c r="G62" i="23"/>
  <c r="G61" i="23"/>
  <c r="G60" i="23"/>
  <c r="G59" i="23"/>
  <c r="G58" i="23"/>
  <c r="G57" i="23"/>
  <c r="G56" i="23"/>
  <c r="G55" i="23"/>
  <c r="G54" i="23"/>
  <c r="G53" i="23"/>
  <c r="G52" i="23"/>
  <c r="G51" i="23"/>
  <c r="G50" i="23"/>
  <c r="G49" i="23"/>
  <c r="G48" i="23"/>
  <c r="G47" i="23"/>
  <c r="G46" i="23"/>
  <c r="G45" i="23"/>
  <c r="G44" i="23"/>
  <c r="G64" i="23" s="1"/>
  <c r="V76" i="23" s="1"/>
  <c r="D38" i="23"/>
  <c r="G38" i="23" s="1"/>
  <c r="D37" i="23"/>
  <c r="G37" i="23" s="1"/>
  <c r="D36" i="23"/>
  <c r="G36" i="23" s="1"/>
  <c r="D35" i="23"/>
  <c r="G35" i="23" s="1"/>
  <c r="D34" i="23"/>
  <c r="G34" i="23" s="1"/>
  <c r="D33" i="23"/>
  <c r="G33" i="23" s="1"/>
  <c r="G40" i="23" s="1"/>
  <c r="V26" i="23"/>
  <c r="D26" i="23"/>
  <c r="G26" i="23" s="1"/>
  <c r="V25" i="23"/>
  <c r="G25" i="23"/>
  <c r="D25" i="23"/>
  <c r="V24" i="23"/>
  <c r="D24" i="23"/>
  <c r="G24" i="23" s="1"/>
  <c r="V23" i="23"/>
  <c r="G23" i="23"/>
  <c r="D23" i="23"/>
  <c r="V22" i="23"/>
  <c r="D22" i="23"/>
  <c r="G22" i="23" s="1"/>
  <c r="V21" i="23"/>
  <c r="G21" i="23"/>
  <c r="D21" i="23"/>
  <c r="V20" i="23"/>
  <c r="D20" i="23"/>
  <c r="G20" i="23" s="1"/>
  <c r="V19" i="23"/>
  <c r="G19" i="23"/>
  <c r="D19" i="23"/>
  <c r="V18" i="23"/>
  <c r="D18" i="23"/>
  <c r="G18" i="23" s="1"/>
  <c r="V17" i="23"/>
  <c r="G17" i="23"/>
  <c r="D17" i="23"/>
  <c r="V16" i="23"/>
  <c r="D16" i="23"/>
  <c r="G16" i="23" s="1"/>
  <c r="V15" i="23"/>
  <c r="G15" i="23"/>
  <c r="D15" i="23"/>
  <c r="V14" i="23"/>
  <c r="D14" i="23"/>
  <c r="G14" i="23" s="1"/>
  <c r="V13" i="23"/>
  <c r="L13" i="23"/>
  <c r="M13" i="23" s="1"/>
  <c r="O13" i="23" s="1"/>
  <c r="Q13" i="23" s="1"/>
  <c r="S13" i="23" s="1"/>
  <c r="D13" i="23"/>
  <c r="G13" i="23" s="1"/>
  <c r="V12" i="23"/>
  <c r="G12" i="23"/>
  <c r="D12" i="23"/>
  <c r="J10" i="23"/>
  <c r="V74" i="22"/>
  <c r="G71" i="22"/>
  <c r="G69" i="22"/>
  <c r="G63" i="22"/>
  <c r="G62" i="22"/>
  <c r="G61" i="22"/>
  <c r="G60" i="22"/>
  <c r="G59" i="22"/>
  <c r="G58" i="22"/>
  <c r="G57" i="22"/>
  <c r="G56" i="22"/>
  <c r="G55" i="22"/>
  <c r="G54" i="22"/>
  <c r="G53" i="22"/>
  <c r="G52" i="22"/>
  <c r="G51" i="22"/>
  <c r="G50" i="22"/>
  <c r="G49" i="22"/>
  <c r="G48" i="22"/>
  <c r="G47" i="22"/>
  <c r="G46" i="22"/>
  <c r="G45" i="22"/>
  <c r="G44" i="22"/>
  <c r="G64" i="22" s="1"/>
  <c r="V76" i="22" s="1"/>
  <c r="G38" i="22"/>
  <c r="D38" i="22"/>
  <c r="G37" i="22"/>
  <c r="D37" i="22"/>
  <c r="G36" i="22"/>
  <c r="D36" i="22"/>
  <c r="G35" i="22"/>
  <c r="D35" i="22"/>
  <c r="G34" i="22"/>
  <c r="D34" i="22"/>
  <c r="G33" i="22"/>
  <c r="G40" i="22" s="1"/>
  <c r="D33" i="22"/>
  <c r="V26" i="22"/>
  <c r="G26" i="22"/>
  <c r="D26" i="22"/>
  <c r="V25" i="22"/>
  <c r="D25" i="22"/>
  <c r="G25" i="22" s="1"/>
  <c r="V24" i="22"/>
  <c r="G24" i="22"/>
  <c r="D24" i="22"/>
  <c r="V23" i="22"/>
  <c r="D23" i="22"/>
  <c r="G23" i="22" s="1"/>
  <c r="V22" i="22"/>
  <c r="G22" i="22"/>
  <c r="D22" i="22"/>
  <c r="V21" i="22"/>
  <c r="D21" i="22"/>
  <c r="G21" i="22" s="1"/>
  <c r="V20" i="22"/>
  <c r="G20" i="22"/>
  <c r="D20" i="22"/>
  <c r="V19" i="22"/>
  <c r="D19" i="22"/>
  <c r="G19" i="22" s="1"/>
  <c r="V18" i="22"/>
  <c r="G18" i="22"/>
  <c r="D18" i="22"/>
  <c r="V17" i="22"/>
  <c r="D17" i="22"/>
  <c r="G17" i="22" s="1"/>
  <c r="V16" i="22"/>
  <c r="G16" i="22"/>
  <c r="D16" i="22"/>
  <c r="V15" i="22"/>
  <c r="D15" i="22"/>
  <c r="G15" i="22" s="1"/>
  <c r="V14" i="22"/>
  <c r="G14" i="22"/>
  <c r="D14" i="22"/>
  <c r="V13" i="22"/>
  <c r="M13" i="22"/>
  <c r="O13" i="22" s="1"/>
  <c r="Q13" i="22" s="1"/>
  <c r="S13" i="22" s="1"/>
  <c r="L13" i="22"/>
  <c r="G13" i="22"/>
  <c r="D13" i="22"/>
  <c r="V12" i="22"/>
  <c r="D12" i="22"/>
  <c r="G12" i="22" s="1"/>
  <c r="G29" i="22" s="1"/>
  <c r="J10" i="22"/>
  <c r="V74" i="21"/>
  <c r="G69" i="21"/>
  <c r="G71" i="21" s="1"/>
  <c r="G63" i="21"/>
  <c r="G62" i="21"/>
  <c r="G61" i="21"/>
  <c r="G60" i="21"/>
  <c r="G59" i="21"/>
  <c r="G58" i="21"/>
  <c r="G57" i="21"/>
  <c r="G56" i="21"/>
  <c r="G55" i="21"/>
  <c r="G54" i="21"/>
  <c r="G53" i="21"/>
  <c r="G52" i="21"/>
  <c r="G51" i="21"/>
  <c r="G50" i="21"/>
  <c r="G49" i="21"/>
  <c r="G48" i="21"/>
  <c r="G47" i="21"/>
  <c r="G46" i="21"/>
  <c r="G45" i="21"/>
  <c r="G44" i="21"/>
  <c r="G64" i="21" s="1"/>
  <c r="V76" i="21" s="1"/>
  <c r="D38" i="21"/>
  <c r="G38" i="21" s="1"/>
  <c r="D37" i="21"/>
  <c r="G37" i="21" s="1"/>
  <c r="D36" i="21"/>
  <c r="G36" i="21" s="1"/>
  <c r="D35" i="21"/>
  <c r="G35" i="21" s="1"/>
  <c r="D34" i="21"/>
  <c r="G34" i="21" s="1"/>
  <c r="D33" i="21"/>
  <c r="G33" i="21" s="1"/>
  <c r="V26" i="21"/>
  <c r="D26" i="21"/>
  <c r="G26" i="21" s="1"/>
  <c r="V25" i="21"/>
  <c r="G25" i="21"/>
  <c r="D25" i="21"/>
  <c r="V24" i="21"/>
  <c r="D24" i="21"/>
  <c r="G24" i="21" s="1"/>
  <c r="V23" i="21"/>
  <c r="G23" i="21"/>
  <c r="D23" i="21"/>
  <c r="V22" i="21"/>
  <c r="D22" i="21"/>
  <c r="G22" i="21" s="1"/>
  <c r="V21" i="21"/>
  <c r="G21" i="21"/>
  <c r="D21" i="21"/>
  <c r="V20" i="21"/>
  <c r="D20" i="21"/>
  <c r="G20" i="21" s="1"/>
  <c r="V19" i="21"/>
  <c r="G19" i="21"/>
  <c r="D19" i="21"/>
  <c r="V18" i="21"/>
  <c r="D18" i="21"/>
  <c r="G18" i="21" s="1"/>
  <c r="V17" i="21"/>
  <c r="G17" i="21"/>
  <c r="D17" i="21"/>
  <c r="V16" i="21"/>
  <c r="D16" i="21"/>
  <c r="G16" i="21" s="1"/>
  <c r="V15" i="21"/>
  <c r="G15" i="21"/>
  <c r="D15" i="21"/>
  <c r="V14" i="21"/>
  <c r="D14" i="21"/>
  <c r="G14" i="21" s="1"/>
  <c r="V13" i="21"/>
  <c r="L13" i="21"/>
  <c r="M13" i="21" s="1"/>
  <c r="O13" i="21" s="1"/>
  <c r="Q13" i="21" s="1"/>
  <c r="S13" i="21" s="1"/>
  <c r="D13" i="21"/>
  <c r="G13" i="21" s="1"/>
  <c r="V12" i="21"/>
  <c r="G12" i="21"/>
  <c r="G29" i="21" s="1"/>
  <c r="D12" i="21"/>
  <c r="J10" i="21"/>
  <c r="V74" i="20"/>
  <c r="G71" i="20"/>
  <c r="G69" i="20"/>
  <c r="G63" i="20"/>
  <c r="G62" i="20"/>
  <c r="G61" i="20"/>
  <c r="G60" i="20"/>
  <c r="G59" i="20"/>
  <c r="G58" i="20"/>
  <c r="G57" i="20"/>
  <c r="G56" i="20"/>
  <c r="G55" i="20"/>
  <c r="G54" i="20"/>
  <c r="G53" i="20"/>
  <c r="G52" i="20"/>
  <c r="G51" i="20"/>
  <c r="G50" i="20"/>
  <c r="G49" i="20"/>
  <c r="G48" i="20"/>
  <c r="G47" i="20"/>
  <c r="G46" i="20"/>
  <c r="G45" i="20"/>
  <c r="G44" i="20"/>
  <c r="G64" i="20" s="1"/>
  <c r="V76" i="20" s="1"/>
  <c r="G38" i="20"/>
  <c r="D38" i="20"/>
  <c r="G37" i="20"/>
  <c r="D37" i="20"/>
  <c r="G36" i="20"/>
  <c r="D36" i="20"/>
  <c r="G35" i="20"/>
  <c r="D35" i="20"/>
  <c r="G34" i="20"/>
  <c r="D34" i="20"/>
  <c r="G33" i="20"/>
  <c r="G40" i="20" s="1"/>
  <c r="D33" i="20"/>
  <c r="V26" i="20"/>
  <c r="G26" i="20"/>
  <c r="D26" i="20"/>
  <c r="V25" i="20"/>
  <c r="D25" i="20"/>
  <c r="G25" i="20" s="1"/>
  <c r="V24" i="20"/>
  <c r="G24" i="20"/>
  <c r="D24" i="20"/>
  <c r="V23" i="20"/>
  <c r="D23" i="20"/>
  <c r="G23" i="20" s="1"/>
  <c r="V22" i="20"/>
  <c r="G22" i="20"/>
  <c r="D22" i="20"/>
  <c r="V21" i="20"/>
  <c r="D21" i="20"/>
  <c r="G21" i="20" s="1"/>
  <c r="V20" i="20"/>
  <c r="G20" i="20"/>
  <c r="D20" i="20"/>
  <c r="V19" i="20"/>
  <c r="D19" i="20"/>
  <c r="G19" i="20" s="1"/>
  <c r="V18" i="20"/>
  <c r="G18" i="20"/>
  <c r="D18" i="20"/>
  <c r="V17" i="20"/>
  <c r="D17" i="20"/>
  <c r="G17" i="20" s="1"/>
  <c r="V16" i="20"/>
  <c r="G16" i="20"/>
  <c r="D16" i="20"/>
  <c r="V15" i="20"/>
  <c r="D15" i="20"/>
  <c r="G15" i="20" s="1"/>
  <c r="V14" i="20"/>
  <c r="G14" i="20"/>
  <c r="D14" i="20"/>
  <c r="V13" i="20"/>
  <c r="M13" i="20"/>
  <c r="O13" i="20" s="1"/>
  <c r="Q13" i="20" s="1"/>
  <c r="S13" i="20" s="1"/>
  <c r="L13" i="20"/>
  <c r="G13" i="20"/>
  <c r="D13" i="20"/>
  <c r="V12" i="20"/>
  <c r="D12" i="20"/>
  <c r="G12" i="20" s="1"/>
  <c r="J10" i="20"/>
  <c r="V74" i="19"/>
  <c r="G69" i="19"/>
  <c r="G71" i="19" s="1"/>
  <c r="G63" i="19"/>
  <c r="G62" i="19"/>
  <c r="G61" i="19"/>
  <c r="G60" i="19"/>
  <c r="G59" i="19"/>
  <c r="G58" i="19"/>
  <c r="G57" i="19"/>
  <c r="G56" i="19"/>
  <c r="G55" i="19"/>
  <c r="G54" i="19"/>
  <c r="G53" i="19"/>
  <c r="G52" i="19"/>
  <c r="G51" i="19"/>
  <c r="G50" i="19"/>
  <c r="G49" i="19"/>
  <c r="G48" i="19"/>
  <c r="G47" i="19"/>
  <c r="G46" i="19"/>
  <c r="G45" i="19"/>
  <c r="G44" i="19"/>
  <c r="G64" i="19" s="1"/>
  <c r="V76" i="19" s="1"/>
  <c r="D38" i="19"/>
  <c r="G38" i="19" s="1"/>
  <c r="D37" i="19"/>
  <c r="G37" i="19" s="1"/>
  <c r="D36" i="19"/>
  <c r="G36" i="19" s="1"/>
  <c r="D35" i="19"/>
  <c r="G35" i="19" s="1"/>
  <c r="D34" i="19"/>
  <c r="G34" i="19" s="1"/>
  <c r="D33" i="19"/>
  <c r="G33" i="19" s="1"/>
  <c r="G40" i="19" s="1"/>
  <c r="V26" i="19"/>
  <c r="D26" i="19"/>
  <c r="G26" i="19" s="1"/>
  <c r="V25" i="19"/>
  <c r="G25" i="19"/>
  <c r="D25" i="19"/>
  <c r="V24" i="19"/>
  <c r="D24" i="19"/>
  <c r="G24" i="19" s="1"/>
  <c r="V23" i="19"/>
  <c r="G23" i="19"/>
  <c r="D23" i="19"/>
  <c r="V22" i="19"/>
  <c r="D22" i="19"/>
  <c r="G22" i="19" s="1"/>
  <c r="V21" i="19"/>
  <c r="G21" i="19"/>
  <c r="D21" i="19"/>
  <c r="V20" i="19"/>
  <c r="D20" i="19"/>
  <c r="G20" i="19" s="1"/>
  <c r="V19" i="19"/>
  <c r="G19" i="19"/>
  <c r="D19" i="19"/>
  <c r="V18" i="19"/>
  <c r="D18" i="19"/>
  <c r="G18" i="19" s="1"/>
  <c r="V17" i="19"/>
  <c r="G17" i="19"/>
  <c r="D17" i="19"/>
  <c r="V16" i="19"/>
  <c r="D16" i="19"/>
  <c r="G16" i="19" s="1"/>
  <c r="V15" i="19"/>
  <c r="G15" i="19"/>
  <c r="D15" i="19"/>
  <c r="V14" i="19"/>
  <c r="D14" i="19"/>
  <c r="G14" i="19" s="1"/>
  <c r="V13" i="19"/>
  <c r="L13" i="19"/>
  <c r="M13" i="19" s="1"/>
  <c r="O13" i="19" s="1"/>
  <c r="Q13" i="19" s="1"/>
  <c r="S13" i="19" s="1"/>
  <c r="D13" i="19"/>
  <c r="G13" i="19" s="1"/>
  <c r="V12" i="19"/>
  <c r="G12" i="19"/>
  <c r="D12" i="19"/>
  <c r="J10" i="19"/>
  <c r="V74" i="18"/>
  <c r="G71" i="18"/>
  <c r="G69" i="18"/>
  <c r="G63" i="18"/>
  <c r="G62" i="18"/>
  <c r="G61" i="18"/>
  <c r="G60" i="18"/>
  <c r="G59" i="18"/>
  <c r="G58" i="18"/>
  <c r="G57" i="18"/>
  <c r="G56" i="18"/>
  <c r="G55" i="18"/>
  <c r="G54" i="18"/>
  <c r="G53" i="18"/>
  <c r="G52" i="18"/>
  <c r="G51" i="18"/>
  <c r="G50" i="18"/>
  <c r="G49" i="18"/>
  <c r="G48" i="18"/>
  <c r="G47" i="18"/>
  <c r="G46" i="18"/>
  <c r="G45" i="18"/>
  <c r="G44" i="18"/>
  <c r="G64" i="18" s="1"/>
  <c r="V76" i="18" s="1"/>
  <c r="G38" i="18"/>
  <c r="D38" i="18"/>
  <c r="G37" i="18"/>
  <c r="D37" i="18"/>
  <c r="G36" i="18"/>
  <c r="D36" i="18"/>
  <c r="G35" i="18"/>
  <c r="D35" i="18"/>
  <c r="G34" i="18"/>
  <c r="D34" i="18"/>
  <c r="G33" i="18"/>
  <c r="G40" i="18" s="1"/>
  <c r="D33" i="18"/>
  <c r="V26" i="18"/>
  <c r="G26" i="18"/>
  <c r="D26" i="18"/>
  <c r="V25" i="18"/>
  <c r="D25" i="18"/>
  <c r="G25" i="18" s="1"/>
  <c r="V24" i="18"/>
  <c r="G24" i="18"/>
  <c r="D24" i="18"/>
  <c r="V23" i="18"/>
  <c r="D23" i="18"/>
  <c r="G23" i="18" s="1"/>
  <c r="V22" i="18"/>
  <c r="G22" i="18"/>
  <c r="D22" i="18"/>
  <c r="V21" i="18"/>
  <c r="D21" i="18"/>
  <c r="G21" i="18" s="1"/>
  <c r="V20" i="18"/>
  <c r="G20" i="18"/>
  <c r="D20" i="18"/>
  <c r="V19" i="18"/>
  <c r="D19" i="18"/>
  <c r="G19" i="18" s="1"/>
  <c r="V18" i="18"/>
  <c r="G18" i="18"/>
  <c r="D18" i="18"/>
  <c r="V17" i="18"/>
  <c r="D17" i="18"/>
  <c r="G17" i="18" s="1"/>
  <c r="V16" i="18"/>
  <c r="G16" i="18"/>
  <c r="D16" i="18"/>
  <c r="V15" i="18"/>
  <c r="D15" i="18"/>
  <c r="G15" i="18" s="1"/>
  <c r="V14" i="18"/>
  <c r="G14" i="18"/>
  <c r="D14" i="18"/>
  <c r="V13" i="18"/>
  <c r="M13" i="18"/>
  <c r="O13" i="18" s="1"/>
  <c r="Q13" i="18" s="1"/>
  <c r="S13" i="18" s="1"/>
  <c r="L13" i="18"/>
  <c r="G13" i="18"/>
  <c r="D13" i="18"/>
  <c r="V12" i="18"/>
  <c r="D12" i="18"/>
  <c r="G12" i="18" s="1"/>
  <c r="G29" i="18" s="1"/>
  <c r="J10" i="18"/>
  <c r="V74" i="17"/>
  <c r="G69" i="17"/>
  <c r="G71" i="17" s="1"/>
  <c r="G63" i="17"/>
  <c r="G62" i="17"/>
  <c r="G61" i="17"/>
  <c r="G60" i="17"/>
  <c r="G59" i="17"/>
  <c r="G58" i="17"/>
  <c r="G57" i="17"/>
  <c r="G56" i="17"/>
  <c r="G55" i="17"/>
  <c r="G54" i="17"/>
  <c r="G53" i="17"/>
  <c r="G52" i="17"/>
  <c r="G51" i="17"/>
  <c r="G50" i="17"/>
  <c r="G49" i="17"/>
  <c r="G48" i="17"/>
  <c r="G47" i="17"/>
  <c r="G46" i="17"/>
  <c r="G45" i="17"/>
  <c r="G44" i="17"/>
  <c r="G64" i="17" s="1"/>
  <c r="V76" i="17" s="1"/>
  <c r="D38" i="17"/>
  <c r="G38" i="17" s="1"/>
  <c r="D37" i="17"/>
  <c r="G37" i="17" s="1"/>
  <c r="D36" i="17"/>
  <c r="G36" i="17" s="1"/>
  <c r="D35" i="17"/>
  <c r="G35" i="17" s="1"/>
  <c r="D34" i="17"/>
  <c r="G34" i="17" s="1"/>
  <c r="D33" i="17"/>
  <c r="G33" i="17" s="1"/>
  <c r="V26" i="17"/>
  <c r="D26" i="17"/>
  <c r="G26" i="17" s="1"/>
  <c r="V25" i="17"/>
  <c r="G25" i="17"/>
  <c r="D25" i="17"/>
  <c r="V24" i="17"/>
  <c r="D24" i="17"/>
  <c r="G24" i="17" s="1"/>
  <c r="V23" i="17"/>
  <c r="G23" i="17"/>
  <c r="D23" i="17"/>
  <c r="V22" i="17"/>
  <c r="D22" i="17"/>
  <c r="G22" i="17" s="1"/>
  <c r="V21" i="17"/>
  <c r="G21" i="17"/>
  <c r="D21" i="17"/>
  <c r="V20" i="17"/>
  <c r="D20" i="17"/>
  <c r="G20" i="17" s="1"/>
  <c r="V19" i="17"/>
  <c r="G19" i="17"/>
  <c r="D19" i="17"/>
  <c r="V18" i="17"/>
  <c r="D18" i="17"/>
  <c r="G18" i="17" s="1"/>
  <c r="V17" i="17"/>
  <c r="G17" i="17"/>
  <c r="D17" i="17"/>
  <c r="V16" i="17"/>
  <c r="D16" i="17"/>
  <c r="G16" i="17" s="1"/>
  <c r="V15" i="17"/>
  <c r="G15" i="17"/>
  <c r="D15" i="17"/>
  <c r="V14" i="17"/>
  <c r="D14" i="17"/>
  <c r="G14" i="17" s="1"/>
  <c r="V13" i="17"/>
  <c r="L13" i="17"/>
  <c r="M13" i="17" s="1"/>
  <c r="O13" i="17" s="1"/>
  <c r="Q13" i="17" s="1"/>
  <c r="S13" i="17" s="1"/>
  <c r="D13" i="17"/>
  <c r="G13" i="17" s="1"/>
  <c r="V12" i="17"/>
  <c r="G12" i="17"/>
  <c r="G29" i="17" s="1"/>
  <c r="D12" i="17"/>
  <c r="J10" i="17"/>
  <c r="V74" i="16"/>
  <c r="G71" i="16"/>
  <c r="G69" i="16"/>
  <c r="G63" i="16"/>
  <c r="G62" i="16"/>
  <c r="G61" i="16"/>
  <c r="G60" i="16"/>
  <c r="G59" i="16"/>
  <c r="G58" i="16"/>
  <c r="G57" i="16"/>
  <c r="G56" i="16"/>
  <c r="G55" i="16"/>
  <c r="G54" i="16"/>
  <c r="G53" i="16"/>
  <c r="G52" i="16"/>
  <c r="G51" i="16"/>
  <c r="G50" i="16"/>
  <c r="G49" i="16"/>
  <c r="G48" i="16"/>
  <c r="G47" i="16"/>
  <c r="G46" i="16"/>
  <c r="G45" i="16"/>
  <c r="G44" i="16"/>
  <c r="G64" i="16" s="1"/>
  <c r="V76" i="16" s="1"/>
  <c r="G38" i="16"/>
  <c r="D38" i="16"/>
  <c r="G37" i="16"/>
  <c r="D37" i="16"/>
  <c r="G36" i="16"/>
  <c r="D36" i="16"/>
  <c r="G35" i="16"/>
  <c r="D35" i="16"/>
  <c r="G34" i="16"/>
  <c r="D34" i="16"/>
  <c r="G33" i="16"/>
  <c r="G40" i="16" s="1"/>
  <c r="D33" i="16"/>
  <c r="V26" i="16"/>
  <c r="G26" i="16"/>
  <c r="D26" i="16"/>
  <c r="V25" i="16"/>
  <c r="D25" i="16"/>
  <c r="G25" i="16" s="1"/>
  <c r="V24" i="16"/>
  <c r="G24" i="16"/>
  <c r="D24" i="16"/>
  <c r="V23" i="16"/>
  <c r="D23" i="16"/>
  <c r="G23" i="16" s="1"/>
  <c r="V22" i="16"/>
  <c r="G22" i="16"/>
  <c r="D22" i="16"/>
  <c r="V21" i="16"/>
  <c r="D21" i="16"/>
  <c r="G21" i="16" s="1"/>
  <c r="V20" i="16"/>
  <c r="G20" i="16"/>
  <c r="D20" i="16"/>
  <c r="V19" i="16"/>
  <c r="D19" i="16"/>
  <c r="G19" i="16" s="1"/>
  <c r="V18" i="16"/>
  <c r="G18" i="16"/>
  <c r="D18" i="16"/>
  <c r="V17" i="16"/>
  <c r="D17" i="16"/>
  <c r="G17" i="16" s="1"/>
  <c r="V16" i="16"/>
  <c r="G16" i="16"/>
  <c r="D16" i="16"/>
  <c r="V15" i="16"/>
  <c r="D15" i="16"/>
  <c r="G15" i="16" s="1"/>
  <c r="V14" i="16"/>
  <c r="G14" i="16"/>
  <c r="D14" i="16"/>
  <c r="V13" i="16"/>
  <c r="M13" i="16"/>
  <c r="O13" i="16" s="1"/>
  <c r="Q13" i="16" s="1"/>
  <c r="S13" i="16" s="1"/>
  <c r="L13" i="16"/>
  <c r="G13" i="16"/>
  <c r="D13" i="16"/>
  <c r="V12" i="16"/>
  <c r="D12" i="16"/>
  <c r="G12" i="16" s="1"/>
  <c r="J10" i="16"/>
  <c r="V74" i="15"/>
  <c r="G69" i="15"/>
  <c r="G71" i="15" s="1"/>
  <c r="G63" i="15"/>
  <c r="G62" i="15"/>
  <c r="G61" i="15"/>
  <c r="G60" i="15"/>
  <c r="G59" i="15"/>
  <c r="G58" i="15"/>
  <c r="G57" i="15"/>
  <c r="G56" i="15"/>
  <c r="G55" i="15"/>
  <c r="G54" i="15"/>
  <c r="G53" i="15"/>
  <c r="G52" i="15"/>
  <c r="G51" i="15"/>
  <c r="G50" i="15"/>
  <c r="G49" i="15"/>
  <c r="G48" i="15"/>
  <c r="G47" i="15"/>
  <c r="G46" i="15"/>
  <c r="G45" i="15"/>
  <c r="G44" i="15"/>
  <c r="G64" i="15" s="1"/>
  <c r="V76" i="15" s="1"/>
  <c r="D38" i="15"/>
  <c r="G38" i="15" s="1"/>
  <c r="D37" i="15"/>
  <c r="G37" i="15" s="1"/>
  <c r="D36" i="15"/>
  <c r="G36" i="15" s="1"/>
  <c r="D35" i="15"/>
  <c r="G35" i="15" s="1"/>
  <c r="D34" i="15"/>
  <c r="G34" i="15" s="1"/>
  <c r="D33" i="15"/>
  <c r="G33" i="15" s="1"/>
  <c r="G40" i="15" s="1"/>
  <c r="V26" i="15"/>
  <c r="D26" i="15"/>
  <c r="G26" i="15" s="1"/>
  <c r="V25" i="15"/>
  <c r="G25" i="15"/>
  <c r="D25" i="15"/>
  <c r="V24" i="15"/>
  <c r="D24" i="15"/>
  <c r="G24" i="15" s="1"/>
  <c r="V23" i="15"/>
  <c r="G23" i="15"/>
  <c r="D23" i="15"/>
  <c r="V22" i="15"/>
  <c r="D22" i="15"/>
  <c r="G22" i="15" s="1"/>
  <c r="V21" i="15"/>
  <c r="G21" i="15"/>
  <c r="D21" i="15"/>
  <c r="V20" i="15"/>
  <c r="D20" i="15"/>
  <c r="G20" i="15" s="1"/>
  <c r="V19" i="15"/>
  <c r="G19" i="15"/>
  <c r="D19" i="15"/>
  <c r="V18" i="15"/>
  <c r="D18" i="15"/>
  <c r="G18" i="15" s="1"/>
  <c r="V17" i="15"/>
  <c r="G17" i="15"/>
  <c r="D17" i="15"/>
  <c r="V16" i="15"/>
  <c r="D16" i="15"/>
  <c r="G16" i="15" s="1"/>
  <c r="V15" i="15"/>
  <c r="G15" i="15"/>
  <c r="D15" i="15"/>
  <c r="V14" i="15"/>
  <c r="D14" i="15"/>
  <c r="G14" i="15" s="1"/>
  <c r="V13" i="15"/>
  <c r="L13" i="15"/>
  <c r="M13" i="15" s="1"/>
  <c r="O13" i="15" s="1"/>
  <c r="Q13" i="15" s="1"/>
  <c r="S13" i="15" s="1"/>
  <c r="D13" i="15"/>
  <c r="G13" i="15" s="1"/>
  <c r="V12" i="15"/>
  <c r="G12" i="15"/>
  <c r="D12" i="15"/>
  <c r="J10" i="15"/>
  <c r="V74" i="14"/>
  <c r="G71" i="14"/>
  <c r="G69" i="14"/>
  <c r="G63" i="14"/>
  <c r="G62" i="14"/>
  <c r="G61" i="14"/>
  <c r="G60" i="14"/>
  <c r="G59" i="14"/>
  <c r="G58" i="14"/>
  <c r="G57" i="14"/>
  <c r="G56" i="14"/>
  <c r="G55" i="14"/>
  <c r="G54" i="14"/>
  <c r="G53" i="14"/>
  <c r="G52" i="14"/>
  <c r="G51" i="14"/>
  <c r="G50" i="14"/>
  <c r="G49" i="14"/>
  <c r="G48" i="14"/>
  <c r="G47" i="14"/>
  <c r="G46" i="14"/>
  <c r="G45" i="14"/>
  <c r="G44" i="14"/>
  <c r="G64" i="14" s="1"/>
  <c r="V76" i="14" s="1"/>
  <c r="G38" i="14"/>
  <c r="D38" i="14"/>
  <c r="G37" i="14"/>
  <c r="D37" i="14"/>
  <c r="G36" i="14"/>
  <c r="D36" i="14"/>
  <c r="G35" i="14"/>
  <c r="D35" i="14"/>
  <c r="G34" i="14"/>
  <c r="D34" i="14"/>
  <c r="G33" i="14"/>
  <c r="G40" i="14" s="1"/>
  <c r="D33" i="14"/>
  <c r="V26" i="14"/>
  <c r="G26" i="14"/>
  <c r="D26" i="14"/>
  <c r="V25" i="14"/>
  <c r="D25" i="14"/>
  <c r="G25" i="14" s="1"/>
  <c r="V24" i="14"/>
  <c r="G24" i="14"/>
  <c r="D24" i="14"/>
  <c r="V23" i="14"/>
  <c r="D23" i="14"/>
  <c r="G23" i="14" s="1"/>
  <c r="V22" i="14"/>
  <c r="G22" i="14"/>
  <c r="D22" i="14"/>
  <c r="V21" i="14"/>
  <c r="D21" i="14"/>
  <c r="G21" i="14" s="1"/>
  <c r="V20" i="14"/>
  <c r="G20" i="14"/>
  <c r="D20" i="14"/>
  <c r="V19" i="14"/>
  <c r="D19" i="14"/>
  <c r="G19" i="14" s="1"/>
  <c r="V18" i="14"/>
  <c r="G18" i="14"/>
  <c r="D18" i="14"/>
  <c r="V17" i="14"/>
  <c r="D17" i="14"/>
  <c r="G17" i="14" s="1"/>
  <c r="V16" i="14"/>
  <c r="G16" i="14"/>
  <c r="D16" i="14"/>
  <c r="V15" i="14"/>
  <c r="D15" i="14"/>
  <c r="G15" i="14" s="1"/>
  <c r="V14" i="14"/>
  <c r="G14" i="14"/>
  <c r="D14" i="14"/>
  <c r="V13" i="14"/>
  <c r="M13" i="14"/>
  <c r="O13" i="14" s="1"/>
  <c r="Q13" i="14" s="1"/>
  <c r="S13" i="14" s="1"/>
  <c r="L13" i="14"/>
  <c r="G13" i="14"/>
  <c r="D13" i="14"/>
  <c r="V12" i="14"/>
  <c r="D12" i="14"/>
  <c r="G12" i="14" s="1"/>
  <c r="G29" i="14" s="1"/>
  <c r="J10" i="14"/>
  <c r="V74" i="13"/>
  <c r="G69" i="13"/>
  <c r="G71" i="13" s="1"/>
  <c r="G63" i="13"/>
  <c r="G62" i="13"/>
  <c r="G61" i="13"/>
  <c r="G60" i="13"/>
  <c r="G59" i="13"/>
  <c r="G58" i="13"/>
  <c r="G57" i="13"/>
  <c r="G56" i="13"/>
  <c r="G55" i="13"/>
  <c r="G54" i="13"/>
  <c r="G53" i="13"/>
  <c r="G52" i="13"/>
  <c r="G51" i="13"/>
  <c r="G50" i="13"/>
  <c r="G49" i="13"/>
  <c r="G48" i="13"/>
  <c r="G47" i="13"/>
  <c r="G46" i="13"/>
  <c r="G45" i="13"/>
  <c r="G44" i="13"/>
  <c r="G64" i="13" s="1"/>
  <c r="V76" i="13" s="1"/>
  <c r="D38" i="13"/>
  <c r="G38" i="13" s="1"/>
  <c r="D37" i="13"/>
  <c r="G37" i="13" s="1"/>
  <c r="D36" i="13"/>
  <c r="G36" i="13" s="1"/>
  <c r="D35" i="13"/>
  <c r="G35" i="13" s="1"/>
  <c r="D34" i="13"/>
  <c r="G34" i="13" s="1"/>
  <c r="D33" i="13"/>
  <c r="G33" i="13" s="1"/>
  <c r="V26" i="13"/>
  <c r="D26" i="13"/>
  <c r="G26" i="13" s="1"/>
  <c r="V25" i="13"/>
  <c r="G25" i="13"/>
  <c r="D25" i="13"/>
  <c r="V24" i="13"/>
  <c r="D24" i="13"/>
  <c r="G24" i="13" s="1"/>
  <c r="V23" i="13"/>
  <c r="G23" i="13"/>
  <c r="D23" i="13"/>
  <c r="V22" i="13"/>
  <c r="D22" i="13"/>
  <c r="G22" i="13" s="1"/>
  <c r="V21" i="13"/>
  <c r="G21" i="13"/>
  <c r="D21" i="13"/>
  <c r="V20" i="13"/>
  <c r="D20" i="13"/>
  <c r="G20" i="13" s="1"/>
  <c r="V19" i="13"/>
  <c r="G19" i="13"/>
  <c r="D19" i="13"/>
  <c r="V18" i="13"/>
  <c r="D18" i="13"/>
  <c r="G18" i="13" s="1"/>
  <c r="V17" i="13"/>
  <c r="G17" i="13"/>
  <c r="D17" i="13"/>
  <c r="V16" i="13"/>
  <c r="D16" i="13"/>
  <c r="G16" i="13" s="1"/>
  <c r="V15" i="13"/>
  <c r="G15" i="13"/>
  <c r="D15" i="13"/>
  <c r="V14" i="13"/>
  <c r="D14" i="13"/>
  <c r="G14" i="13" s="1"/>
  <c r="V13" i="13"/>
  <c r="L13" i="13"/>
  <c r="M13" i="13" s="1"/>
  <c r="O13" i="13" s="1"/>
  <c r="Q13" i="13" s="1"/>
  <c r="S13" i="13" s="1"/>
  <c r="D13" i="13"/>
  <c r="G13" i="13" s="1"/>
  <c r="V12" i="13"/>
  <c r="G12" i="13"/>
  <c r="G29" i="13" s="1"/>
  <c r="D12" i="13"/>
  <c r="J10" i="13"/>
  <c r="V74" i="12"/>
  <c r="G71" i="12"/>
  <c r="G69" i="12"/>
  <c r="G63" i="12"/>
  <c r="G62" i="12"/>
  <c r="G61" i="12"/>
  <c r="G60" i="12"/>
  <c r="G59" i="12"/>
  <c r="G58" i="12"/>
  <c r="G57" i="12"/>
  <c r="G56" i="12"/>
  <c r="G55" i="12"/>
  <c r="G54" i="12"/>
  <c r="G53" i="12"/>
  <c r="G52" i="12"/>
  <c r="G51" i="12"/>
  <c r="G50" i="12"/>
  <c r="G49" i="12"/>
  <c r="G48" i="12"/>
  <c r="G47" i="12"/>
  <c r="G46" i="12"/>
  <c r="G45" i="12"/>
  <c r="G44" i="12"/>
  <c r="G64" i="12" s="1"/>
  <c r="V76" i="12" s="1"/>
  <c r="G38" i="12"/>
  <c r="D38" i="12"/>
  <c r="G37" i="12"/>
  <c r="D37" i="12"/>
  <c r="G36" i="12"/>
  <c r="D36" i="12"/>
  <c r="G35" i="12"/>
  <c r="D35" i="12"/>
  <c r="G34" i="12"/>
  <c r="D34" i="12"/>
  <c r="G33" i="12"/>
  <c r="G40" i="12" s="1"/>
  <c r="D33" i="12"/>
  <c r="V26" i="12"/>
  <c r="G26" i="12"/>
  <c r="D26" i="12"/>
  <c r="V25" i="12"/>
  <c r="D25" i="12"/>
  <c r="G25" i="12" s="1"/>
  <c r="V24" i="12"/>
  <c r="G24" i="12"/>
  <c r="D24" i="12"/>
  <c r="V23" i="12"/>
  <c r="D23" i="12"/>
  <c r="G23" i="12" s="1"/>
  <c r="V22" i="12"/>
  <c r="G22" i="12"/>
  <c r="D22" i="12"/>
  <c r="V21" i="12"/>
  <c r="D21" i="12"/>
  <c r="G21" i="12" s="1"/>
  <c r="V20" i="12"/>
  <c r="G20" i="12"/>
  <c r="D20" i="12"/>
  <c r="V19" i="12"/>
  <c r="D19" i="12"/>
  <c r="G19" i="12" s="1"/>
  <c r="V18" i="12"/>
  <c r="G18" i="12"/>
  <c r="D18" i="12"/>
  <c r="V17" i="12"/>
  <c r="D17" i="12"/>
  <c r="G17" i="12" s="1"/>
  <c r="V16" i="12"/>
  <c r="G16" i="12"/>
  <c r="D16" i="12"/>
  <c r="V15" i="12"/>
  <c r="D15" i="12"/>
  <c r="G15" i="12" s="1"/>
  <c r="V14" i="12"/>
  <c r="G14" i="12"/>
  <c r="D14" i="12"/>
  <c r="V13" i="12"/>
  <c r="M13" i="12"/>
  <c r="O13" i="12" s="1"/>
  <c r="Q13" i="12" s="1"/>
  <c r="S13" i="12" s="1"/>
  <c r="L13" i="12"/>
  <c r="G13" i="12"/>
  <c r="D13" i="12"/>
  <c r="V12" i="12"/>
  <c r="D12" i="12"/>
  <c r="G12" i="12" s="1"/>
  <c r="J10" i="12"/>
  <c r="V74" i="11"/>
  <c r="G69" i="11"/>
  <c r="G71" i="11" s="1"/>
  <c r="G63" i="11"/>
  <c r="G62" i="11"/>
  <c r="G61" i="11"/>
  <c r="G60" i="11"/>
  <c r="G59" i="11"/>
  <c r="G58" i="11"/>
  <c r="G57" i="11"/>
  <c r="G56" i="11"/>
  <c r="G55" i="11"/>
  <c r="G54" i="11"/>
  <c r="G53" i="11"/>
  <c r="G52" i="11"/>
  <c r="G51" i="11"/>
  <c r="G50" i="11"/>
  <c r="G49" i="11"/>
  <c r="G48" i="11"/>
  <c r="G47" i="11"/>
  <c r="G46" i="11"/>
  <c r="G45" i="11"/>
  <c r="G44" i="11"/>
  <c r="G64" i="11" s="1"/>
  <c r="V76" i="11" s="1"/>
  <c r="D38" i="11"/>
  <c r="G38" i="11" s="1"/>
  <c r="D37" i="11"/>
  <c r="G37" i="11" s="1"/>
  <c r="D36" i="11"/>
  <c r="G36" i="11" s="1"/>
  <c r="D35" i="11"/>
  <c r="G35" i="11" s="1"/>
  <c r="D34" i="11"/>
  <c r="G34" i="11" s="1"/>
  <c r="D33" i="11"/>
  <c r="G33" i="11" s="1"/>
  <c r="G40" i="11" s="1"/>
  <c r="V26" i="11"/>
  <c r="D26" i="11"/>
  <c r="G26" i="11" s="1"/>
  <c r="V25" i="11"/>
  <c r="G25" i="11"/>
  <c r="D25" i="11"/>
  <c r="V24" i="11"/>
  <c r="D24" i="11"/>
  <c r="G24" i="11" s="1"/>
  <c r="V23" i="11"/>
  <c r="G23" i="11"/>
  <c r="D23" i="11"/>
  <c r="V22" i="11"/>
  <c r="D22" i="11"/>
  <c r="G22" i="11" s="1"/>
  <c r="V21" i="11"/>
  <c r="G21" i="11"/>
  <c r="D21" i="11"/>
  <c r="V20" i="11"/>
  <c r="D20" i="11"/>
  <c r="G20" i="11" s="1"/>
  <c r="V19" i="11"/>
  <c r="G19" i="11"/>
  <c r="D19" i="11"/>
  <c r="V18" i="11"/>
  <c r="D18" i="11"/>
  <c r="G18" i="11" s="1"/>
  <c r="V17" i="11"/>
  <c r="G17" i="11"/>
  <c r="D17" i="11"/>
  <c r="V16" i="11"/>
  <c r="D16" i="11"/>
  <c r="G16" i="11" s="1"/>
  <c r="V15" i="11"/>
  <c r="G15" i="11"/>
  <c r="D15" i="11"/>
  <c r="V14" i="11"/>
  <c r="D14" i="11"/>
  <c r="G14" i="11" s="1"/>
  <c r="V13" i="11"/>
  <c r="L13" i="11"/>
  <c r="M13" i="11" s="1"/>
  <c r="O13" i="11" s="1"/>
  <c r="Q13" i="11" s="1"/>
  <c r="S13" i="11" s="1"/>
  <c r="D13" i="11"/>
  <c r="G13" i="11" s="1"/>
  <c r="V12" i="11"/>
  <c r="G12" i="11"/>
  <c r="D12" i="11"/>
  <c r="J10" i="11"/>
  <c r="V74" i="10"/>
  <c r="G71" i="10"/>
  <c r="G69" i="10"/>
  <c r="G63" i="10"/>
  <c r="G62" i="10"/>
  <c r="G61" i="10"/>
  <c r="G60" i="10"/>
  <c r="G59" i="10"/>
  <c r="G58" i="10"/>
  <c r="G57" i="10"/>
  <c r="G56" i="10"/>
  <c r="G55" i="10"/>
  <c r="G54" i="10"/>
  <c r="G53" i="10"/>
  <c r="G52" i="10"/>
  <c r="G51" i="10"/>
  <c r="G50" i="10"/>
  <c r="G49" i="10"/>
  <c r="G48" i="10"/>
  <c r="G47" i="10"/>
  <c r="G46" i="10"/>
  <c r="G45" i="10"/>
  <c r="G44" i="10"/>
  <c r="G64" i="10" s="1"/>
  <c r="V76" i="10" s="1"/>
  <c r="G38" i="10"/>
  <c r="D38" i="10"/>
  <c r="G37" i="10"/>
  <c r="D37" i="10"/>
  <c r="G36" i="10"/>
  <c r="D36" i="10"/>
  <c r="G35" i="10"/>
  <c r="D35" i="10"/>
  <c r="G34" i="10"/>
  <c r="D34" i="10"/>
  <c r="G33" i="10"/>
  <c r="G40" i="10" s="1"/>
  <c r="D33" i="10"/>
  <c r="V26" i="10"/>
  <c r="G26" i="10"/>
  <c r="D26" i="10"/>
  <c r="V25" i="10"/>
  <c r="D25" i="10"/>
  <c r="G25" i="10" s="1"/>
  <c r="V24" i="10"/>
  <c r="G24" i="10"/>
  <c r="D24" i="10"/>
  <c r="V23" i="10"/>
  <c r="D23" i="10"/>
  <c r="G23" i="10" s="1"/>
  <c r="V22" i="10"/>
  <c r="G22" i="10"/>
  <c r="D22" i="10"/>
  <c r="V21" i="10"/>
  <c r="D21" i="10"/>
  <c r="G21" i="10" s="1"/>
  <c r="V20" i="10"/>
  <c r="G20" i="10"/>
  <c r="D20" i="10"/>
  <c r="V19" i="10"/>
  <c r="D19" i="10"/>
  <c r="G19" i="10" s="1"/>
  <c r="V18" i="10"/>
  <c r="G18" i="10"/>
  <c r="D18" i="10"/>
  <c r="V17" i="10"/>
  <c r="D17" i="10"/>
  <c r="G17" i="10" s="1"/>
  <c r="V16" i="10"/>
  <c r="G16" i="10"/>
  <c r="D16" i="10"/>
  <c r="V15" i="10"/>
  <c r="D15" i="10"/>
  <c r="G15" i="10" s="1"/>
  <c r="V14" i="10"/>
  <c r="G14" i="10"/>
  <c r="D14" i="10"/>
  <c r="V13" i="10"/>
  <c r="M13" i="10"/>
  <c r="O13" i="10" s="1"/>
  <c r="Q13" i="10" s="1"/>
  <c r="S13" i="10" s="1"/>
  <c r="L13" i="10"/>
  <c r="G13" i="10"/>
  <c r="D13" i="10"/>
  <c r="V12" i="10"/>
  <c r="D12" i="10"/>
  <c r="G12" i="10" s="1"/>
  <c r="G29" i="10" s="1"/>
  <c r="J10" i="10"/>
  <c r="V74" i="9"/>
  <c r="G69" i="9"/>
  <c r="G71" i="9" s="1"/>
  <c r="G63" i="9"/>
  <c r="G62" i="9"/>
  <c r="G61" i="9"/>
  <c r="G60" i="9"/>
  <c r="G59" i="9"/>
  <c r="G58" i="9"/>
  <c r="G57" i="9"/>
  <c r="G56" i="9"/>
  <c r="G55" i="9"/>
  <c r="G54" i="9"/>
  <c r="G53" i="9"/>
  <c r="G52" i="9"/>
  <c r="G51" i="9"/>
  <c r="G50" i="9"/>
  <c r="G49" i="9"/>
  <c r="G48" i="9"/>
  <c r="G47" i="9"/>
  <c r="G46" i="9"/>
  <c r="G45" i="9"/>
  <c r="G44" i="9"/>
  <c r="G64" i="9" s="1"/>
  <c r="V76" i="9" s="1"/>
  <c r="D38" i="9"/>
  <c r="G38" i="9" s="1"/>
  <c r="D37" i="9"/>
  <c r="G37" i="9" s="1"/>
  <c r="D36" i="9"/>
  <c r="G36" i="9" s="1"/>
  <c r="D35" i="9"/>
  <c r="G35" i="9" s="1"/>
  <c r="D34" i="9"/>
  <c r="G34" i="9" s="1"/>
  <c r="D33" i="9"/>
  <c r="G33" i="9" s="1"/>
  <c r="V26" i="9"/>
  <c r="D26" i="9"/>
  <c r="G26" i="9" s="1"/>
  <c r="V25" i="9"/>
  <c r="G25" i="9"/>
  <c r="D25" i="9"/>
  <c r="V24" i="9"/>
  <c r="D24" i="9"/>
  <c r="G24" i="9" s="1"/>
  <c r="V23" i="9"/>
  <c r="G23" i="9"/>
  <c r="D23" i="9"/>
  <c r="V22" i="9"/>
  <c r="D22" i="9"/>
  <c r="G22" i="9" s="1"/>
  <c r="V21" i="9"/>
  <c r="G21" i="9"/>
  <c r="D21" i="9"/>
  <c r="V20" i="9"/>
  <c r="D20" i="9"/>
  <c r="G20" i="9" s="1"/>
  <c r="V19" i="9"/>
  <c r="G19" i="9"/>
  <c r="D19" i="9"/>
  <c r="V18" i="9"/>
  <c r="D18" i="9"/>
  <c r="G18" i="9" s="1"/>
  <c r="V17" i="9"/>
  <c r="G17" i="9"/>
  <c r="D17" i="9"/>
  <c r="V16" i="9"/>
  <c r="D16" i="9"/>
  <c r="G16" i="9" s="1"/>
  <c r="V15" i="9"/>
  <c r="G15" i="9"/>
  <c r="D15" i="9"/>
  <c r="V14" i="9"/>
  <c r="D14" i="9"/>
  <c r="G14" i="9" s="1"/>
  <c r="V13" i="9"/>
  <c r="O13" i="9"/>
  <c r="Q13" i="9" s="1"/>
  <c r="S13" i="9" s="1"/>
  <c r="L13" i="9"/>
  <c r="M13" i="9" s="1"/>
  <c r="D13" i="9"/>
  <c r="G13" i="9" s="1"/>
  <c r="V12" i="9"/>
  <c r="G12" i="9"/>
  <c r="G29" i="9" s="1"/>
  <c r="D12" i="9"/>
  <c r="J10" i="9"/>
  <c r="V74" i="8"/>
  <c r="G71" i="8"/>
  <c r="G69" i="8"/>
  <c r="G63" i="8"/>
  <c r="G62" i="8"/>
  <c r="G61" i="8"/>
  <c r="G60" i="8"/>
  <c r="G59" i="8"/>
  <c r="G58" i="8"/>
  <c r="G57" i="8"/>
  <c r="G56" i="8"/>
  <c r="G55" i="8"/>
  <c r="G54" i="8"/>
  <c r="G53" i="8"/>
  <c r="G52" i="8"/>
  <c r="G51" i="8"/>
  <c r="G50" i="8"/>
  <c r="G49" i="8"/>
  <c r="G48" i="8"/>
  <c r="G47" i="8"/>
  <c r="G46" i="8"/>
  <c r="G45" i="8"/>
  <c r="G44" i="8"/>
  <c r="G64" i="8" s="1"/>
  <c r="V76" i="8" s="1"/>
  <c r="G38" i="8"/>
  <c r="D38" i="8"/>
  <c r="G37" i="8"/>
  <c r="D37" i="8"/>
  <c r="G36" i="8"/>
  <c r="D36" i="8"/>
  <c r="G35" i="8"/>
  <c r="D35" i="8"/>
  <c r="G34" i="8"/>
  <c r="D34" i="8"/>
  <c r="G33" i="8"/>
  <c r="G40" i="8" s="1"/>
  <c r="D33" i="8"/>
  <c r="V26" i="8"/>
  <c r="G26" i="8"/>
  <c r="D26" i="8"/>
  <c r="V25" i="8"/>
  <c r="D25" i="8"/>
  <c r="G25" i="8" s="1"/>
  <c r="V24" i="8"/>
  <c r="G24" i="8"/>
  <c r="D24" i="8"/>
  <c r="V23" i="8"/>
  <c r="D23" i="8"/>
  <c r="G23" i="8" s="1"/>
  <c r="V22" i="8"/>
  <c r="G22" i="8"/>
  <c r="D22" i="8"/>
  <c r="V21" i="8"/>
  <c r="D21" i="8"/>
  <c r="G21" i="8" s="1"/>
  <c r="V20" i="8"/>
  <c r="G20" i="8"/>
  <c r="D20" i="8"/>
  <c r="V19" i="8"/>
  <c r="D19" i="8"/>
  <c r="G19" i="8" s="1"/>
  <c r="V18" i="8"/>
  <c r="G18" i="8"/>
  <c r="D18" i="8"/>
  <c r="V17" i="8"/>
  <c r="D17" i="8"/>
  <c r="G17" i="8" s="1"/>
  <c r="V16" i="8"/>
  <c r="G16" i="8"/>
  <c r="D16" i="8"/>
  <c r="V15" i="8"/>
  <c r="D15" i="8"/>
  <c r="G15" i="8" s="1"/>
  <c r="V14" i="8"/>
  <c r="G14" i="8"/>
  <c r="D14" i="8"/>
  <c r="V13" i="8"/>
  <c r="Q13" i="8"/>
  <c r="S13" i="8" s="1"/>
  <c r="M13" i="8"/>
  <c r="O13" i="8" s="1"/>
  <c r="L13" i="8"/>
  <c r="G13" i="8"/>
  <c r="D13" i="8"/>
  <c r="V12" i="8"/>
  <c r="D12" i="8"/>
  <c r="G12" i="8" s="1"/>
  <c r="G29" i="8" s="1"/>
  <c r="J10" i="8"/>
  <c r="V74" i="7"/>
  <c r="G69" i="7"/>
  <c r="G71" i="7" s="1"/>
  <c r="G63" i="7"/>
  <c r="G62" i="7"/>
  <c r="G61" i="7"/>
  <c r="G60" i="7"/>
  <c r="G59" i="7"/>
  <c r="G58" i="7"/>
  <c r="G57" i="7"/>
  <c r="G56" i="7"/>
  <c r="G55" i="7"/>
  <c r="G54" i="7"/>
  <c r="G53" i="7"/>
  <c r="G52" i="7"/>
  <c r="G51" i="7"/>
  <c r="G50" i="7"/>
  <c r="G49" i="7"/>
  <c r="G48" i="7"/>
  <c r="G47" i="7"/>
  <c r="G46" i="7"/>
  <c r="G45" i="7"/>
  <c r="G44" i="7"/>
  <c r="G64" i="7" s="1"/>
  <c r="V76" i="7" s="1"/>
  <c r="G38" i="7"/>
  <c r="D38" i="7"/>
  <c r="G37" i="7"/>
  <c r="D37" i="7"/>
  <c r="G36" i="7"/>
  <c r="D36" i="7"/>
  <c r="G35" i="7"/>
  <c r="D35" i="7"/>
  <c r="G34" i="7"/>
  <c r="D34" i="7"/>
  <c r="G33" i="7"/>
  <c r="G40" i="7" s="1"/>
  <c r="D33" i="7"/>
  <c r="V26" i="7"/>
  <c r="G26" i="7"/>
  <c r="D26" i="7"/>
  <c r="V25" i="7"/>
  <c r="D25" i="7"/>
  <c r="G25" i="7" s="1"/>
  <c r="V24" i="7"/>
  <c r="G24" i="7"/>
  <c r="D24" i="7"/>
  <c r="V23" i="7"/>
  <c r="D23" i="7"/>
  <c r="G23" i="7" s="1"/>
  <c r="V22" i="7"/>
  <c r="G22" i="7"/>
  <c r="D22" i="7"/>
  <c r="V21" i="7"/>
  <c r="D21" i="7"/>
  <c r="G21" i="7" s="1"/>
  <c r="V20" i="7"/>
  <c r="G20" i="7"/>
  <c r="D20" i="7"/>
  <c r="V19" i="7"/>
  <c r="D19" i="7"/>
  <c r="G19" i="7" s="1"/>
  <c r="V18" i="7"/>
  <c r="G18" i="7"/>
  <c r="D18" i="7"/>
  <c r="V17" i="7"/>
  <c r="D17" i="7"/>
  <c r="G17" i="7" s="1"/>
  <c r="V16" i="7"/>
  <c r="G16" i="7"/>
  <c r="D16" i="7"/>
  <c r="V15" i="7"/>
  <c r="D15" i="7"/>
  <c r="G15" i="7" s="1"/>
  <c r="V14" i="7"/>
  <c r="G14" i="7"/>
  <c r="D14" i="7"/>
  <c r="V13" i="7"/>
  <c r="M13" i="7"/>
  <c r="O13" i="7" s="1"/>
  <c r="Q13" i="7" s="1"/>
  <c r="S13" i="7" s="1"/>
  <c r="L13" i="7"/>
  <c r="G13" i="7"/>
  <c r="D13" i="7"/>
  <c r="V12" i="7"/>
  <c r="D12" i="7"/>
  <c r="G12" i="7" s="1"/>
  <c r="G29" i="7" s="1"/>
  <c r="J10" i="7"/>
  <c r="V74" i="6"/>
  <c r="G69" i="6"/>
  <c r="G71" i="6" s="1"/>
  <c r="G63" i="6"/>
  <c r="G62" i="6"/>
  <c r="G61" i="6"/>
  <c r="G60" i="6"/>
  <c r="G59" i="6"/>
  <c r="G58" i="6"/>
  <c r="G57" i="6"/>
  <c r="G56" i="6"/>
  <c r="G55" i="6"/>
  <c r="G54" i="6"/>
  <c r="G53" i="6"/>
  <c r="G52" i="6"/>
  <c r="G51" i="6"/>
  <c r="G50" i="6"/>
  <c r="G49" i="6"/>
  <c r="G48" i="6"/>
  <c r="G47" i="6"/>
  <c r="G46" i="6"/>
  <c r="G45" i="6"/>
  <c r="G44" i="6"/>
  <c r="G64" i="6" s="1"/>
  <c r="V76" i="6" s="1"/>
  <c r="D38" i="6"/>
  <c r="G38" i="6" s="1"/>
  <c r="D37" i="6"/>
  <c r="G37" i="6" s="1"/>
  <c r="D36" i="6"/>
  <c r="G36" i="6" s="1"/>
  <c r="D35" i="6"/>
  <c r="G35" i="6" s="1"/>
  <c r="D34" i="6"/>
  <c r="G34" i="6" s="1"/>
  <c r="D33" i="6"/>
  <c r="G33" i="6" s="1"/>
  <c r="G40" i="6" s="1"/>
  <c r="V26" i="6"/>
  <c r="D26" i="6"/>
  <c r="G26" i="6" s="1"/>
  <c r="V25" i="6"/>
  <c r="G25" i="6"/>
  <c r="D25" i="6"/>
  <c r="V24" i="6"/>
  <c r="D24" i="6"/>
  <c r="G24" i="6" s="1"/>
  <c r="V23" i="6"/>
  <c r="G23" i="6"/>
  <c r="D23" i="6"/>
  <c r="V22" i="6"/>
  <c r="D22" i="6"/>
  <c r="G22" i="6" s="1"/>
  <c r="V21" i="6"/>
  <c r="G21" i="6"/>
  <c r="D21" i="6"/>
  <c r="V20" i="6"/>
  <c r="D20" i="6"/>
  <c r="G20" i="6" s="1"/>
  <c r="V19" i="6"/>
  <c r="G19" i="6"/>
  <c r="D19" i="6"/>
  <c r="V18" i="6"/>
  <c r="D18" i="6"/>
  <c r="G18" i="6" s="1"/>
  <c r="V17" i="6"/>
  <c r="G17" i="6"/>
  <c r="D17" i="6"/>
  <c r="V16" i="6"/>
  <c r="D16" i="6"/>
  <c r="G16" i="6" s="1"/>
  <c r="V15" i="6"/>
  <c r="G15" i="6"/>
  <c r="D15" i="6"/>
  <c r="V14" i="6"/>
  <c r="D14" i="6"/>
  <c r="G14" i="6" s="1"/>
  <c r="V13" i="6"/>
  <c r="L13" i="6"/>
  <c r="M13" i="6" s="1"/>
  <c r="O13" i="6" s="1"/>
  <c r="Q13" i="6" s="1"/>
  <c r="S13" i="6" s="1"/>
  <c r="D13" i="6"/>
  <c r="G13" i="6" s="1"/>
  <c r="V12" i="6"/>
  <c r="G12" i="6"/>
  <c r="D12" i="6"/>
  <c r="J10" i="6"/>
  <c r="V74" i="5"/>
  <c r="G71" i="5"/>
  <c r="G69" i="5"/>
  <c r="G63" i="5"/>
  <c r="G62" i="5"/>
  <c r="G61" i="5"/>
  <c r="G60" i="5"/>
  <c r="G59" i="5"/>
  <c r="G58" i="5"/>
  <c r="G57" i="5"/>
  <c r="G56" i="5"/>
  <c r="G55" i="5"/>
  <c r="G54" i="5"/>
  <c r="G53" i="5"/>
  <c r="G52" i="5"/>
  <c r="G51" i="5"/>
  <c r="G50" i="5"/>
  <c r="G49" i="5"/>
  <c r="G48" i="5"/>
  <c r="G47" i="5"/>
  <c r="G46" i="5"/>
  <c r="G45" i="5"/>
  <c r="G44" i="5"/>
  <c r="G64" i="5" s="1"/>
  <c r="V76" i="5" s="1"/>
  <c r="G38" i="5"/>
  <c r="D38" i="5"/>
  <c r="G37" i="5"/>
  <c r="D37" i="5"/>
  <c r="G36" i="5"/>
  <c r="D36" i="5"/>
  <c r="G35" i="5"/>
  <c r="D35" i="5"/>
  <c r="G34" i="5"/>
  <c r="D34" i="5"/>
  <c r="G33" i="5"/>
  <c r="G40" i="5" s="1"/>
  <c r="D33" i="5"/>
  <c r="V26" i="5"/>
  <c r="G26" i="5"/>
  <c r="D26" i="5"/>
  <c r="V25" i="5"/>
  <c r="D25" i="5"/>
  <c r="G25" i="5" s="1"/>
  <c r="V24" i="5"/>
  <c r="G24" i="5"/>
  <c r="D24" i="5"/>
  <c r="V23" i="5"/>
  <c r="D23" i="5"/>
  <c r="G23" i="5" s="1"/>
  <c r="V22" i="5"/>
  <c r="G22" i="5"/>
  <c r="D22" i="5"/>
  <c r="V21" i="5"/>
  <c r="D21" i="5"/>
  <c r="G21" i="5" s="1"/>
  <c r="V20" i="5"/>
  <c r="G20" i="5"/>
  <c r="D20" i="5"/>
  <c r="V19" i="5"/>
  <c r="D19" i="5"/>
  <c r="G19" i="5" s="1"/>
  <c r="V18" i="5"/>
  <c r="G18" i="5"/>
  <c r="D18" i="5"/>
  <c r="V17" i="5"/>
  <c r="D17" i="5"/>
  <c r="G17" i="5" s="1"/>
  <c r="V16" i="5"/>
  <c r="G16" i="5"/>
  <c r="D16" i="5"/>
  <c r="V15" i="5"/>
  <c r="D15" i="5"/>
  <c r="G15" i="5" s="1"/>
  <c r="V14" i="5"/>
  <c r="G14" i="5"/>
  <c r="D14" i="5"/>
  <c r="V13" i="5"/>
  <c r="M13" i="5"/>
  <c r="O13" i="5" s="1"/>
  <c r="Q13" i="5" s="1"/>
  <c r="S13" i="5" s="1"/>
  <c r="L13" i="5"/>
  <c r="G13" i="5"/>
  <c r="D13" i="5"/>
  <c r="V12" i="5"/>
  <c r="D12" i="5"/>
  <c r="G12" i="5" s="1"/>
  <c r="G29" i="5" s="1"/>
  <c r="J10" i="5"/>
  <c r="V74" i="4"/>
  <c r="G69" i="4"/>
  <c r="G71" i="4" s="1"/>
  <c r="G63" i="4"/>
  <c r="G62" i="4"/>
  <c r="G61" i="4"/>
  <c r="G60" i="4"/>
  <c r="G59" i="4"/>
  <c r="G58" i="4"/>
  <c r="G57" i="4"/>
  <c r="G56" i="4"/>
  <c r="G55" i="4"/>
  <c r="G54" i="4"/>
  <c r="G53" i="4"/>
  <c r="G52" i="4"/>
  <c r="G51" i="4"/>
  <c r="G50" i="4"/>
  <c r="G49" i="4"/>
  <c r="G48" i="4"/>
  <c r="G47" i="4"/>
  <c r="G46" i="4"/>
  <c r="G45" i="4"/>
  <c r="G44" i="4"/>
  <c r="G64" i="4" s="1"/>
  <c r="V76" i="4" s="1"/>
  <c r="D38" i="4"/>
  <c r="G38" i="4" s="1"/>
  <c r="D37" i="4"/>
  <c r="G37" i="4" s="1"/>
  <c r="D36" i="4"/>
  <c r="G36" i="4" s="1"/>
  <c r="D35" i="4"/>
  <c r="G35" i="4" s="1"/>
  <c r="D34" i="4"/>
  <c r="G34" i="4" s="1"/>
  <c r="D33" i="4"/>
  <c r="G33" i="4" s="1"/>
  <c r="V26" i="4"/>
  <c r="D26" i="4"/>
  <c r="G26" i="4" s="1"/>
  <c r="V25" i="4"/>
  <c r="G25" i="4"/>
  <c r="D25" i="4"/>
  <c r="V24" i="4"/>
  <c r="D24" i="4"/>
  <c r="G24" i="4" s="1"/>
  <c r="V23" i="4"/>
  <c r="G23" i="4"/>
  <c r="D23" i="4"/>
  <c r="V22" i="4"/>
  <c r="D22" i="4"/>
  <c r="G22" i="4" s="1"/>
  <c r="V21" i="4"/>
  <c r="G21" i="4"/>
  <c r="D21" i="4"/>
  <c r="V20" i="4"/>
  <c r="D20" i="4"/>
  <c r="G20" i="4" s="1"/>
  <c r="V19" i="4"/>
  <c r="G19" i="4"/>
  <c r="D19" i="4"/>
  <c r="V18" i="4"/>
  <c r="D18" i="4"/>
  <c r="G18" i="4" s="1"/>
  <c r="V17" i="4"/>
  <c r="G17" i="4"/>
  <c r="D17" i="4"/>
  <c r="V16" i="4"/>
  <c r="D16" i="4"/>
  <c r="G16" i="4" s="1"/>
  <c r="V15" i="4"/>
  <c r="G15" i="4"/>
  <c r="D15" i="4"/>
  <c r="V14" i="4"/>
  <c r="D14" i="4"/>
  <c r="G14" i="4" s="1"/>
  <c r="V13" i="4"/>
  <c r="L13" i="4"/>
  <c r="M13" i="4" s="1"/>
  <c r="O13" i="4" s="1"/>
  <c r="Q13" i="4" s="1"/>
  <c r="S13" i="4" s="1"/>
  <c r="D13" i="4"/>
  <c r="G13" i="4" s="1"/>
  <c r="V12" i="4"/>
  <c r="G12" i="4"/>
  <c r="G29" i="4" s="1"/>
  <c r="D12" i="4"/>
  <c r="J10" i="4"/>
  <c r="V74" i="3"/>
  <c r="G71" i="3"/>
  <c r="G69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64" i="3" s="1"/>
  <c r="V76" i="3" s="1"/>
  <c r="G38" i="3"/>
  <c r="D38" i="3"/>
  <c r="G37" i="3"/>
  <c r="D37" i="3"/>
  <c r="G36" i="3"/>
  <c r="D36" i="3"/>
  <c r="G35" i="3"/>
  <c r="D35" i="3"/>
  <c r="G34" i="3"/>
  <c r="D34" i="3"/>
  <c r="G33" i="3"/>
  <c r="G40" i="3" s="1"/>
  <c r="D33" i="3"/>
  <c r="V26" i="3"/>
  <c r="G26" i="3"/>
  <c r="D26" i="3"/>
  <c r="V25" i="3"/>
  <c r="D25" i="3"/>
  <c r="G25" i="3" s="1"/>
  <c r="V24" i="3"/>
  <c r="G24" i="3"/>
  <c r="D24" i="3"/>
  <c r="V23" i="3"/>
  <c r="D23" i="3"/>
  <c r="G23" i="3" s="1"/>
  <c r="V22" i="3"/>
  <c r="G22" i="3"/>
  <c r="D22" i="3"/>
  <c r="V21" i="3"/>
  <c r="D21" i="3"/>
  <c r="G21" i="3" s="1"/>
  <c r="V20" i="3"/>
  <c r="G20" i="3"/>
  <c r="D20" i="3"/>
  <c r="V19" i="3"/>
  <c r="D19" i="3"/>
  <c r="G19" i="3" s="1"/>
  <c r="V18" i="3"/>
  <c r="G18" i="3"/>
  <c r="D18" i="3"/>
  <c r="V17" i="3"/>
  <c r="D17" i="3"/>
  <c r="G17" i="3" s="1"/>
  <c r="V16" i="3"/>
  <c r="G16" i="3"/>
  <c r="D16" i="3"/>
  <c r="V15" i="3"/>
  <c r="D15" i="3"/>
  <c r="G15" i="3" s="1"/>
  <c r="V14" i="3"/>
  <c r="G14" i="3"/>
  <c r="D14" i="3"/>
  <c r="V13" i="3"/>
  <c r="M13" i="3"/>
  <c r="O13" i="3" s="1"/>
  <c r="Q13" i="3" s="1"/>
  <c r="S13" i="3" s="1"/>
  <c r="L13" i="3"/>
  <c r="G13" i="3"/>
  <c r="D13" i="3"/>
  <c r="V12" i="3"/>
  <c r="D12" i="3"/>
  <c r="G12" i="3" s="1"/>
  <c r="G29" i="3" s="1"/>
  <c r="J10" i="3"/>
  <c r="V74" i="2"/>
  <c r="G69" i="2"/>
  <c r="G71" i="2" s="1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64" i="2" s="1"/>
  <c r="V76" i="2" s="1"/>
  <c r="D38" i="2"/>
  <c r="G38" i="2" s="1"/>
  <c r="D37" i="2"/>
  <c r="G37" i="2" s="1"/>
  <c r="D36" i="2"/>
  <c r="G36" i="2" s="1"/>
  <c r="D35" i="2"/>
  <c r="G35" i="2" s="1"/>
  <c r="D34" i="2"/>
  <c r="G34" i="2" s="1"/>
  <c r="D33" i="2"/>
  <c r="G33" i="2" s="1"/>
  <c r="G40" i="2" s="1"/>
  <c r="V26" i="2"/>
  <c r="D26" i="2"/>
  <c r="G26" i="2" s="1"/>
  <c r="V25" i="2"/>
  <c r="G25" i="2"/>
  <c r="D25" i="2"/>
  <c r="V24" i="2"/>
  <c r="D24" i="2"/>
  <c r="G24" i="2" s="1"/>
  <c r="V23" i="2"/>
  <c r="G23" i="2"/>
  <c r="D23" i="2"/>
  <c r="V22" i="2"/>
  <c r="D22" i="2"/>
  <c r="G22" i="2" s="1"/>
  <c r="V21" i="2"/>
  <c r="G21" i="2"/>
  <c r="D21" i="2"/>
  <c r="V20" i="2"/>
  <c r="D20" i="2"/>
  <c r="G20" i="2" s="1"/>
  <c r="V19" i="2"/>
  <c r="G19" i="2"/>
  <c r="D19" i="2"/>
  <c r="V18" i="2"/>
  <c r="D18" i="2"/>
  <c r="G18" i="2" s="1"/>
  <c r="V17" i="2"/>
  <c r="G17" i="2"/>
  <c r="D17" i="2"/>
  <c r="V16" i="2"/>
  <c r="D16" i="2"/>
  <c r="G16" i="2" s="1"/>
  <c r="V15" i="2"/>
  <c r="G15" i="2"/>
  <c r="D15" i="2"/>
  <c r="V14" i="2"/>
  <c r="D14" i="2"/>
  <c r="G14" i="2" s="1"/>
  <c r="V13" i="2"/>
  <c r="L13" i="2"/>
  <c r="M13" i="2" s="1"/>
  <c r="O13" i="2" s="1"/>
  <c r="Q13" i="2" s="1"/>
  <c r="S13" i="2" s="1"/>
  <c r="D13" i="2"/>
  <c r="G13" i="2" s="1"/>
  <c r="V12" i="2"/>
  <c r="G12" i="2"/>
  <c r="D12" i="2"/>
  <c r="J10" i="2"/>
  <c r="G29" i="2" l="1"/>
  <c r="G72" i="3"/>
  <c r="G40" i="4"/>
  <c r="G29" i="6"/>
  <c r="G72" i="7"/>
  <c r="G72" i="4"/>
  <c r="G72" i="5"/>
  <c r="G72" i="8"/>
  <c r="G72" i="10"/>
  <c r="G72" i="14"/>
  <c r="G72" i="18"/>
  <c r="G72" i="22"/>
  <c r="G72" i="26"/>
  <c r="G72" i="27"/>
  <c r="G40" i="9"/>
  <c r="G72" i="9" s="1"/>
  <c r="G29" i="11"/>
  <c r="G29" i="12"/>
  <c r="G40" i="13"/>
  <c r="G72" i="13" s="1"/>
  <c r="G29" i="15"/>
  <c r="G29" i="16"/>
  <c r="G40" i="17"/>
  <c r="G72" i="17" s="1"/>
  <c r="G29" i="19"/>
  <c r="G29" i="20"/>
  <c r="G40" i="21"/>
  <c r="G72" i="21" s="1"/>
  <c r="G29" i="23"/>
  <c r="G72" i="24"/>
  <c r="G40" i="25"/>
  <c r="G72" i="25" s="1"/>
  <c r="G72" i="28"/>
  <c r="G72" i="31"/>
  <c r="G72" i="35"/>
  <c r="G29" i="29"/>
  <c r="G40" i="30"/>
  <c r="G29" i="32"/>
  <c r="G29" i="33"/>
  <c r="G40" i="34"/>
  <c r="G64" i="36"/>
  <c r="V76" i="36" s="1"/>
  <c r="G40" i="38"/>
  <c r="G29" i="40"/>
  <c r="G29" i="41"/>
  <c r="G40" i="42"/>
  <c r="G29" i="44"/>
  <c r="G72" i="45"/>
  <c r="G29" i="36"/>
  <c r="G72" i="37"/>
  <c r="G72" i="38"/>
  <c r="G72" i="39"/>
  <c r="G72" i="42"/>
  <c r="G72" i="43"/>
  <c r="G72" i="46"/>
  <c r="G72" i="51"/>
  <c r="G29" i="47"/>
  <c r="G29" i="48"/>
  <c r="G40" i="49"/>
  <c r="G64" i="50"/>
  <c r="V76" i="50" s="1"/>
  <c r="G29" i="52"/>
  <c r="G29" i="53"/>
  <c r="G72" i="54"/>
  <c r="G29" i="55"/>
  <c r="K62" i="1"/>
  <c r="J62" i="1"/>
  <c r="G73" i="21" l="1"/>
  <c r="G75" i="21" s="1"/>
  <c r="G74" i="21"/>
  <c r="G73" i="13"/>
  <c r="G74" i="13"/>
  <c r="G75" i="13" s="1"/>
  <c r="G73" i="25"/>
  <c r="G75" i="25" s="1"/>
  <c r="G74" i="25"/>
  <c r="G73" i="17"/>
  <c r="G74" i="17"/>
  <c r="G75" i="17" s="1"/>
  <c r="G73" i="9"/>
  <c r="G75" i="9" s="1"/>
  <c r="G74" i="9"/>
  <c r="G72" i="55"/>
  <c r="G72" i="52"/>
  <c r="G72" i="47"/>
  <c r="G74" i="51"/>
  <c r="G73" i="51"/>
  <c r="V75" i="51" s="1"/>
  <c r="G72" i="49"/>
  <c r="G74" i="43"/>
  <c r="G73" i="43"/>
  <c r="V75" i="43" s="1"/>
  <c r="G74" i="39"/>
  <c r="G73" i="39"/>
  <c r="G74" i="37"/>
  <c r="G73" i="37"/>
  <c r="V75" i="37" s="1"/>
  <c r="G73" i="45"/>
  <c r="G75" i="45"/>
  <c r="G74" i="45"/>
  <c r="G72" i="44"/>
  <c r="G72" i="41"/>
  <c r="G72" i="32"/>
  <c r="G72" i="29"/>
  <c r="G72" i="34"/>
  <c r="G72" i="30"/>
  <c r="G74" i="28"/>
  <c r="G73" i="28"/>
  <c r="V75" i="28" s="1"/>
  <c r="G72" i="23"/>
  <c r="G72" i="20"/>
  <c r="G72" i="15"/>
  <c r="G72" i="12"/>
  <c r="G74" i="27"/>
  <c r="G73" i="27"/>
  <c r="V75" i="25"/>
  <c r="G74" i="22"/>
  <c r="G73" i="22"/>
  <c r="V75" i="21"/>
  <c r="G74" i="18"/>
  <c r="G73" i="18"/>
  <c r="V75" i="17"/>
  <c r="G74" i="14"/>
  <c r="G73" i="14"/>
  <c r="V75" i="13"/>
  <c r="G74" i="10"/>
  <c r="G73" i="10"/>
  <c r="V75" i="9"/>
  <c r="G74" i="8"/>
  <c r="G73" i="8"/>
  <c r="G74" i="5"/>
  <c r="G73" i="5"/>
  <c r="V75" i="5" s="1"/>
  <c r="G74" i="3"/>
  <c r="G73" i="3"/>
  <c r="G73" i="54"/>
  <c r="G75" i="54" s="1"/>
  <c r="G74" i="54"/>
  <c r="G72" i="53"/>
  <c r="G72" i="48"/>
  <c r="G72" i="50"/>
  <c r="G73" i="46"/>
  <c r="G75" i="46" s="1"/>
  <c r="G74" i="46"/>
  <c r="G73" i="42"/>
  <c r="G75" i="42"/>
  <c r="G74" i="42"/>
  <c r="G73" i="38"/>
  <c r="G75" i="38" s="1"/>
  <c r="G74" i="38"/>
  <c r="G72" i="36"/>
  <c r="G72" i="40"/>
  <c r="G72" i="33"/>
  <c r="G73" i="35"/>
  <c r="G75" i="35"/>
  <c r="G74" i="35"/>
  <c r="G73" i="31"/>
  <c r="G75" i="31" s="1"/>
  <c r="G74" i="31"/>
  <c r="G74" i="24"/>
  <c r="G73" i="24"/>
  <c r="G72" i="19"/>
  <c r="G72" i="16"/>
  <c r="G72" i="11"/>
  <c r="G74" i="26"/>
  <c r="G73" i="26"/>
  <c r="V75" i="26" s="1"/>
  <c r="G73" i="4"/>
  <c r="G75" i="4"/>
  <c r="G74" i="4"/>
  <c r="G73" i="7"/>
  <c r="G75" i="7" s="1"/>
  <c r="G74" i="7"/>
  <c r="G72" i="6"/>
  <c r="G72" i="2"/>
  <c r="L62" i="1"/>
  <c r="V75" i="4" l="1"/>
  <c r="G73" i="11"/>
  <c r="G74" i="11"/>
  <c r="G73" i="19"/>
  <c r="G74" i="19"/>
  <c r="G75" i="19" s="1"/>
  <c r="V75" i="24"/>
  <c r="G75" i="24"/>
  <c r="V75" i="35"/>
  <c r="V75" i="42"/>
  <c r="G73" i="50"/>
  <c r="G74" i="50"/>
  <c r="G74" i="53"/>
  <c r="G73" i="53"/>
  <c r="V75" i="3"/>
  <c r="G75" i="3"/>
  <c r="V75" i="8"/>
  <c r="G75" i="8"/>
  <c r="V75" i="10"/>
  <c r="G75" i="10"/>
  <c r="V75" i="14"/>
  <c r="G75" i="14"/>
  <c r="V75" i="18"/>
  <c r="G75" i="18"/>
  <c r="V75" i="22"/>
  <c r="G75" i="22"/>
  <c r="V75" i="27"/>
  <c r="G75" i="27"/>
  <c r="G74" i="12"/>
  <c r="G73" i="12"/>
  <c r="V75" i="12" s="1"/>
  <c r="G74" i="20"/>
  <c r="G73" i="20"/>
  <c r="G74" i="30"/>
  <c r="G73" i="30"/>
  <c r="V75" i="30" s="1"/>
  <c r="G73" i="29"/>
  <c r="G75" i="29"/>
  <c r="G74" i="29"/>
  <c r="G73" i="44"/>
  <c r="G74" i="44"/>
  <c r="V75" i="45"/>
  <c r="V75" i="39"/>
  <c r="G75" i="39"/>
  <c r="G74" i="49"/>
  <c r="G73" i="49"/>
  <c r="V75" i="49" s="1"/>
  <c r="G73" i="52"/>
  <c r="G75" i="52"/>
  <c r="G74" i="52"/>
  <c r="G73" i="2"/>
  <c r="G74" i="2"/>
  <c r="G73" i="6"/>
  <c r="G75" i="6"/>
  <c r="G74" i="6"/>
  <c r="V75" i="7"/>
  <c r="G75" i="26"/>
  <c r="G74" i="16"/>
  <c r="G73" i="16"/>
  <c r="V75" i="16" s="1"/>
  <c r="V75" i="31"/>
  <c r="G73" i="33"/>
  <c r="G74" i="33"/>
  <c r="G73" i="40"/>
  <c r="G75" i="40"/>
  <c r="G74" i="40"/>
  <c r="G73" i="36"/>
  <c r="G74" i="36"/>
  <c r="V75" i="38"/>
  <c r="V75" i="46"/>
  <c r="G73" i="48"/>
  <c r="G75" i="48"/>
  <c r="G74" i="48"/>
  <c r="V75" i="54"/>
  <c r="G75" i="5"/>
  <c r="G73" i="15"/>
  <c r="G74" i="15"/>
  <c r="G73" i="23"/>
  <c r="G75" i="23"/>
  <c r="G74" i="23"/>
  <c r="G75" i="28"/>
  <c r="G74" i="34"/>
  <c r="G73" i="34"/>
  <c r="G74" i="32"/>
  <c r="G73" i="32"/>
  <c r="V75" i="32" s="1"/>
  <c r="G74" i="41"/>
  <c r="G73" i="41"/>
  <c r="G75" i="37"/>
  <c r="G75" i="43"/>
  <c r="G75" i="51"/>
  <c r="G74" i="47"/>
  <c r="G73" i="47"/>
  <c r="G74" i="55"/>
  <c r="G73" i="55"/>
  <c r="V75" i="55" s="1"/>
  <c r="G75" i="32" l="1"/>
  <c r="V75" i="15"/>
  <c r="V75" i="36"/>
  <c r="V75" i="33"/>
  <c r="G75" i="16"/>
  <c r="V75" i="2"/>
  <c r="G75" i="49"/>
  <c r="V75" i="44"/>
  <c r="G75" i="30"/>
  <c r="G75" i="12"/>
  <c r="V75" i="50"/>
  <c r="V75" i="11"/>
  <c r="G75" i="55"/>
  <c r="V75" i="47"/>
  <c r="G75" i="47"/>
  <c r="V75" i="41"/>
  <c r="G75" i="41"/>
  <c r="V75" i="34"/>
  <c r="G75" i="34"/>
  <c r="V75" i="23"/>
  <c r="G75" i="15"/>
  <c r="V75" i="48"/>
  <c r="G75" i="36"/>
  <c r="V75" i="40"/>
  <c r="G75" i="33"/>
  <c r="V75" i="6"/>
  <c r="G75" i="2"/>
  <c r="V75" i="52"/>
  <c r="G75" i="44"/>
  <c r="V75" i="29"/>
  <c r="V75" i="20"/>
  <c r="G75" i="20"/>
  <c r="V75" i="53"/>
  <c r="G75" i="53"/>
  <c r="G75" i="50"/>
  <c r="V75" i="19"/>
  <c r="G75" i="11"/>
</calcChain>
</file>

<file path=xl/sharedStrings.xml><?xml version="1.0" encoding="utf-8"?>
<sst xmlns="http://schemas.openxmlformats.org/spreadsheetml/2006/main" count="8161" uniqueCount="281">
  <si>
    <t>PRESUPUESTO:</t>
  </si>
  <si>
    <t>No, RUBRO</t>
  </si>
  <si>
    <t>RUBRO</t>
  </si>
  <si>
    <t>Código Unidad de Propiedad</t>
  </si>
  <si>
    <t>Descripción otro</t>
  </si>
  <si>
    <t>UNIDAD</t>
  </si>
  <si>
    <t>CANT.</t>
  </si>
  <si>
    <t>OBRA A CONTRATARSE</t>
  </si>
  <si>
    <t>PRECIO UNITARIO DEL RUBRO</t>
  </si>
  <si>
    <t>TOTAL</t>
  </si>
  <si>
    <t>Material</t>
  </si>
  <si>
    <t>Mano de obra</t>
  </si>
  <si>
    <t>Precio total del rubro</t>
  </si>
  <si>
    <t xml:space="preserve">SUMAN:     </t>
  </si>
  <si>
    <t>PROGRAMA:</t>
  </si>
  <si>
    <t xml:space="preserve">PROYECTO: </t>
  </si>
  <si>
    <t>RSND CAF</t>
  </si>
  <si>
    <t>CHALANGA</t>
  </si>
  <si>
    <t xml:space="preserve">Replanteo de estructuras </t>
  </si>
  <si>
    <t>OTROS</t>
  </si>
  <si>
    <t>u</t>
  </si>
  <si>
    <t>No requiere</t>
  </si>
  <si>
    <t xml:space="preserve">Desbroce de vegetación </t>
  </si>
  <si>
    <t>Km</t>
  </si>
  <si>
    <t/>
  </si>
  <si>
    <t xml:space="preserve">Poste circular de hormigón armado, de 12 m, 500 Kg de carga a la rotura. en terreno sin clasificar </t>
  </si>
  <si>
    <t>PO0-0HC12_500</t>
  </si>
  <si>
    <t>Poste circular de hormigón armado, de 12 m x 500 Kg de carga a la rotura, en terreno roca</t>
  </si>
  <si>
    <t xml:space="preserve">Poste circular de hormigón armado, de 10 m x 400 Kg de carga a la rotura, en terreno sin clasificar </t>
  </si>
  <si>
    <t>PO0-0HC10_400</t>
  </si>
  <si>
    <t>Poste circular de hormigón armado, de 10 m x 400 Kg de carga a la rotura, en terreno roca</t>
  </si>
  <si>
    <t xml:space="preserve">Tensor a tierra doble TAT-0TD, en terreno sin clasificar </t>
  </si>
  <si>
    <t>TAT-0TD</t>
  </si>
  <si>
    <t>Tensor a tierra doble TAT-0TD, en terreno roca</t>
  </si>
  <si>
    <t>Tensor a tierra simple TAT-0TS,  en terreno sin clasificar</t>
  </si>
  <si>
    <t>TAT-0TS</t>
  </si>
  <si>
    <t xml:space="preserve">Tensor a tierra simple TAT-0TS, en terreno roca </t>
  </si>
  <si>
    <t>Tensor farol simple TAT-0FS, en terreno sin clasificar</t>
  </si>
  <si>
    <t>TAT-0FS</t>
  </si>
  <si>
    <t>Tensor farol simple TAT-0FS, en terreno roca</t>
  </si>
  <si>
    <t>Tensor farol doble TAT-0FD, en terreno sin clasificar</t>
  </si>
  <si>
    <t>TAT-0FD</t>
  </si>
  <si>
    <t>Tensor farol doble TAT-0FD, en terreno roca</t>
  </si>
  <si>
    <t>Tensor a tierra simple TAD-0TS, en terreno sin clasificar</t>
  </si>
  <si>
    <t>TAD-0TS</t>
  </si>
  <si>
    <t>Tensor a tierra simple TAD-0TS, en terreno roca</t>
  </si>
  <si>
    <t>Transformador monofásico autoprotegido (CSP) de 25 KVA 13800 GRDY/7967 V-120/240 V</t>
  </si>
  <si>
    <t>TRT-1A25</t>
  </si>
  <si>
    <t>Transformador monofásico autoprotegido (CSP) de 10 KVA 13800 GRDY/7967 V-120/240 V</t>
  </si>
  <si>
    <t>TRT-1A10</t>
  </si>
  <si>
    <t>Viento para tensor en bajo voltaje</t>
  </si>
  <si>
    <t>Estructura tubo poste para acometida con tubo de 6 m</t>
  </si>
  <si>
    <t>Seccionador fusible unipolar, tipo abierto 15 kV, 100 A, BIL 95 kV, con tirafusible. SPT-1S100-95</t>
  </si>
  <si>
    <t>SPT-1S100</t>
  </si>
  <si>
    <t>Estructura monofásica - centrada - retención EST-1CR</t>
  </si>
  <si>
    <t>EST-1CR</t>
  </si>
  <si>
    <t>Estructura monofásica - centrada - doble retención EST-1CD</t>
  </si>
  <si>
    <t>EST-1CD</t>
  </si>
  <si>
    <t>Estructura en baja tensión tipo ESE-1EP</t>
  </si>
  <si>
    <t>ESE-1EP</t>
  </si>
  <si>
    <t>Estructura en baja tensión tipo ESE-1ER</t>
  </si>
  <si>
    <t>ESE-1ER</t>
  </si>
  <si>
    <t>Estructura en baja tensión tipo ESE-1ED</t>
  </si>
  <si>
    <t>ESE-1ED</t>
  </si>
  <si>
    <t>Estructura codo-tubo adherido a la pared para acometida</t>
  </si>
  <si>
    <t>Estructura en baja tensión tipo ESD-3EP</t>
  </si>
  <si>
    <t>ESD-3EP</t>
  </si>
  <si>
    <t>Estructura en baja tensión tipo ESD-3ER</t>
  </si>
  <si>
    <t>ESD-3ER</t>
  </si>
  <si>
    <t>Estructura en baja tensión tipo ESD-3ED</t>
  </si>
  <si>
    <t>ESD-3ED</t>
  </si>
  <si>
    <t>m</t>
  </si>
  <si>
    <t xml:space="preserve">Conductor desnudo cableado aluminio acero ACSR 6/1, 1/0 AWG, 7 hilos CO0-0B1/0 </t>
  </si>
  <si>
    <t>CO0-0B1/0</t>
  </si>
  <si>
    <t xml:space="preserve">Conductor desnudo cableado aluminio acero ACSR 6/1, 2 AWG, 7 hilos CO0-0B2 </t>
  </si>
  <si>
    <t>CO0-0B2</t>
  </si>
  <si>
    <t>Puesta a tierra para red secundaria aérea, 1 varilla y conductor de cobre # 2 AWG, PT0-0DC2_1 en CP</t>
  </si>
  <si>
    <t>PT0-0DC2_1</t>
  </si>
  <si>
    <t>Puesta a tierra para medidor</t>
  </si>
  <si>
    <t>PT0-0AC8_1</t>
  </si>
  <si>
    <t>Acceso de poste de HºAº de 12  m ó 11 m, de sección circular ó rectangular</t>
  </si>
  <si>
    <t>Acceso de poste de HºAº de 11 m ó 12 m, de sección circular ó rectangular</t>
  </si>
  <si>
    <t>Acceso de poste de HºAº de 9 m ó 10 m, de sección circular ó rectangular</t>
  </si>
  <si>
    <t>Desmontaje de medidor monofásico.</t>
  </si>
  <si>
    <t>Medidor una fase 3 hilos, electrónico, con registro de energía activa, clase 100, forma 13A armado en caja metálica antihurto</t>
  </si>
  <si>
    <t>MED-1E100_13A</t>
  </si>
  <si>
    <t>Reubicación de acometida</t>
  </si>
  <si>
    <t>Desmontaje y enrollado de acometida.</t>
  </si>
  <si>
    <t>Estructura tubo poste para acometida con tubo de 3m</t>
  </si>
  <si>
    <t>Acometida en conductor triplex ACSR 3x4 AWG, AC0-0J3x4.</t>
  </si>
  <si>
    <t>CO0-0J3x4</t>
  </si>
  <si>
    <t>Acometida en conductor antihurto SEU 2x4 Al + Nx6 Al AWG (Serie 8000)</t>
  </si>
  <si>
    <t>CO0-0X2x4(6)</t>
  </si>
  <si>
    <t>Montaje de abrazadera 2 pernos, con doble ojal espiralado para acometidas</t>
  </si>
  <si>
    <t>Luminaria cerrada, 100 W, con lámpara de vapor de Na, autocontrolada, potencia constante.  APD-0PL-CS100AC</t>
  </si>
  <si>
    <t>APD-0PLCS100AC</t>
  </si>
  <si>
    <t>Amortiguador para conductor ACSR # 2 AWG. SVD-0103</t>
  </si>
  <si>
    <t>SVD 103</t>
  </si>
  <si>
    <t>Amortiguador para conductor ACSR # 1/0 AWG. SVD-0104</t>
  </si>
  <si>
    <t>SVD 104</t>
  </si>
  <si>
    <t>Entrega EERSSA</t>
  </si>
  <si>
    <t>Inclinado de poste de HºAº de 11 m ó de 12 m</t>
  </si>
  <si>
    <t>Inclinado de poste de HºAº de 9 m ó de 10 metros</t>
  </si>
  <si>
    <t xml:space="preserve">Desarmado y retiro de tensor simple TS </t>
  </si>
  <si>
    <t>Desarmado y retiro de tensor simple TS</t>
  </si>
  <si>
    <t>Armado de estructura secundaria tipo ESD-3EP, 4EP ó 5EP (material proporcionado por la EERSSA)</t>
  </si>
  <si>
    <t>Desarmado de estructura secundaria tipo ESD-3EP, 4EP ó 5EP</t>
  </si>
  <si>
    <t>Desmontaje de Transformador monofásico, tipo CSP, 13,8 kV GRDy / 7,96 kV, potencia hasta 25 kVA</t>
  </si>
  <si>
    <t>Montaje de transformador monof., tipo CSP, 13,8 kV GRDy / 7,96 kV, hasta 25 kVA (transf. proporcionado por la EERSSA)</t>
  </si>
  <si>
    <r>
      <t>EMPRESA ELECTRICA REGIONAL DEL SUR S.A</t>
    </r>
    <r>
      <rPr>
        <sz val="11"/>
        <color theme="1"/>
        <rFont val="Calibri"/>
        <family val="2"/>
        <scheme val="minor"/>
      </rPr>
      <t xml:space="preserve">
</t>
    </r>
  </si>
  <si>
    <t xml:space="preserve">NOMBRE DEL OFERENTE:  </t>
  </si>
  <si>
    <t>PROYECTO:</t>
  </si>
  <si>
    <t>CODIGO DEL PROCESO: CAF-RSND-EERSSA-LPN-OB-025</t>
  </si>
  <si>
    <t>ANALISIS DE PRECIOS UNITARIOS</t>
  </si>
  <si>
    <t xml:space="preserve">HOJA: </t>
  </si>
  <si>
    <t xml:space="preserve">RUBRO: </t>
  </si>
  <si>
    <t>UNIDAD:</t>
  </si>
  <si>
    <t>rendimiento =</t>
  </si>
  <si>
    <t>DETALLE:</t>
  </si>
  <si>
    <t xml:space="preserve">EQUIPOS </t>
  </si>
  <si>
    <t>cantiodad/hora</t>
  </si>
  <si>
    <t>REDIMINETO</t>
  </si>
  <si>
    <t>DESCRIPCIÓN</t>
  </si>
  <si>
    <t>CANTIDAD</t>
  </si>
  <si>
    <t>TARIFA</t>
  </si>
  <si>
    <t>COSTO HORA</t>
  </si>
  <si>
    <t>RENDIMIENTO</t>
  </si>
  <si>
    <t>COSTO</t>
  </si>
  <si>
    <t>A</t>
  </si>
  <si>
    <t>B</t>
  </si>
  <si>
    <t>C=A*B</t>
  </si>
  <si>
    <t>R</t>
  </si>
  <si>
    <t>D=C*R</t>
  </si>
  <si>
    <t>horas/año</t>
  </si>
  <si>
    <t>porcentaje uso</t>
  </si>
  <si>
    <t>vida util</t>
  </si>
  <si>
    <t>tiempo uso</t>
  </si>
  <si>
    <t>costo equipo</t>
  </si>
  <si>
    <t>costo/hora</t>
  </si>
  <si>
    <t>factor ganancia</t>
  </si>
  <si>
    <t>costo Material</t>
  </si>
  <si>
    <t>camioneta 2  ton.</t>
  </si>
  <si>
    <t>Camionetas o camiones pequeños</t>
  </si>
  <si>
    <t>puler para tendido de conductor</t>
  </si>
  <si>
    <t>Tirfor de 2 toneladas</t>
  </si>
  <si>
    <t xml:space="preserve">camión grúa </t>
  </si>
  <si>
    <t>Tecles 1-1/2 toneladas</t>
  </si>
  <si>
    <t xml:space="preserve">tirfor de 2 toneladas </t>
  </si>
  <si>
    <t>Porta carrete para bobina de conductor (bailarín)</t>
  </si>
  <si>
    <t>tecles 1-1/2 toneladas</t>
  </si>
  <si>
    <t>Juego de herramientas menores como playos, llaves de boca, perica, etc.</t>
  </si>
  <si>
    <t>Poleas para tendido de líneas aéreas</t>
  </si>
  <si>
    <t>juego de herramientas menores como playos, llaves de boca, perica, etc.</t>
  </si>
  <si>
    <t>Uñas para templar conductores de aluminio</t>
  </si>
  <si>
    <t>Poleas para tendido de líneas aéreas.</t>
  </si>
  <si>
    <t>Uña para templar cable de acero</t>
  </si>
  <si>
    <t>uñas para templar conductores de aluminio</t>
  </si>
  <si>
    <t>Juegos de trepadoras para poste circular</t>
  </si>
  <si>
    <t>uña para templar cable de acero</t>
  </si>
  <si>
    <t>Cinturones de seguridad  o arnés con tira de vida</t>
  </si>
  <si>
    <t>juegos de trepadoras para poste circular</t>
  </si>
  <si>
    <t>Equipo de puesta a tierra</t>
  </si>
  <si>
    <t>cinturones de seguridad  o arnés con tira de vida.</t>
  </si>
  <si>
    <t>Cascos de trabajo dieléctricos</t>
  </si>
  <si>
    <t>Equipo de proteccion de personal</t>
  </si>
  <si>
    <t>Gafas dieléctricas</t>
  </si>
  <si>
    <t>Chalecos reflectivos con el nombre del contratista</t>
  </si>
  <si>
    <t>Estacion total</t>
  </si>
  <si>
    <t>Guantes de trabajo (pares)</t>
  </si>
  <si>
    <t>Conos de señalización</t>
  </si>
  <si>
    <t>SUBTOTAL M</t>
  </si>
  <si>
    <t>MANO DE OBRA</t>
  </si>
  <si>
    <t xml:space="preserve">DESCRIPCION </t>
  </si>
  <si>
    <t>JORNAL/HR</t>
  </si>
  <si>
    <t>Jefe de cuadrilla</t>
  </si>
  <si>
    <t>Liniero</t>
  </si>
  <si>
    <t>Ayudante de Liniero</t>
  </si>
  <si>
    <t>Topógrafo</t>
  </si>
  <si>
    <t>Ingeniero Eléctrico</t>
  </si>
  <si>
    <t>SUBTOTAL N</t>
  </si>
  <si>
    <t>MATERIALES</t>
  </si>
  <si>
    <t>DESCRIPCION</t>
  </si>
  <si>
    <t>PRECIO UNIT.</t>
  </si>
  <si>
    <t>SUBTOTAL O</t>
  </si>
  <si>
    <t>TRANSPORTE</t>
  </si>
  <si>
    <t xml:space="preserve"> UNIDAD </t>
  </si>
  <si>
    <t xml:space="preserve">CANTIDAD </t>
  </si>
  <si>
    <t xml:space="preserve"> COSTO </t>
  </si>
  <si>
    <t>D=A*B</t>
  </si>
  <si>
    <t xml:space="preserve">Transporte </t>
  </si>
  <si>
    <t>% transporte</t>
  </si>
  <si>
    <t>SUBTOTAL P</t>
  </si>
  <si>
    <t>TOTAL COSTO DIRECTO (M+N+O+P)</t>
  </si>
  <si>
    <t>INDIRECTOS  %</t>
  </si>
  <si>
    <t>UTILIDAD     %</t>
  </si>
  <si>
    <t>COSTO TOTAL DEL RUBRO</t>
  </si>
  <si>
    <t>mano de obra</t>
  </si>
  <si>
    <t>FIRMA DEL OFERENTE</t>
  </si>
  <si>
    <t>VALOR OFERTADO</t>
  </si>
  <si>
    <t>materiales</t>
  </si>
  <si>
    <t>Poste de hormigón armado, circular, CRH 500 kg, 12 m</t>
  </si>
  <si>
    <t>Poste de hormigón armado, circular, CRH 400 kg, 10 m</t>
  </si>
  <si>
    <t>Varilla de anclaje de acero galvanizado, tuerca y arandela, 16 x 1 800 mm (5/8 x 71")</t>
  </si>
  <si>
    <t xml:space="preserve">u </t>
  </si>
  <si>
    <t>Retención terminal preformada, para cable de acero galvanizado de 9,53 mm (3/8")</t>
  </si>
  <si>
    <t>Bloque de hormigón, anclaje, tipo cónico, base inferior 400 mm, superior 150 mm, agujero 20 mm</t>
  </si>
  <si>
    <t>Aislador de retenida, porcelana, ANSI 54-2</t>
  </si>
  <si>
    <t>Cable de acero galvanizado, grado Siemens Martin, 7 hilos, 9,52 mm (3/8"), 3155 kgf</t>
  </si>
  <si>
    <t>Guardacabo de acero galvanizado, para cable acero 9, 51 mm (3/8")</t>
  </si>
  <si>
    <t>Brazo de acero galvanizado, para tensor farol, tubular 51 mm (2") y 1 500 mm</t>
  </si>
  <si>
    <t>Transformador monofásico autoprotegido, 13 800 GRDy / 7 967 V - 240 / 120 V, 25 kVA</t>
  </si>
  <si>
    <t>Abrazadera de 3 pernos, pletina acero galvanizado 38 x 6 mm (1 1/2 x 1/4") y 160 mm</t>
  </si>
  <si>
    <t>Conductor de Cu TTU Nº 2 para bajantes</t>
  </si>
  <si>
    <t xml:space="preserve">Estribo con conectores de compresion </t>
  </si>
  <si>
    <t>Conector perno hendido Cu, de 6 a 2/0 AWG</t>
  </si>
  <si>
    <t>Grapa de derivacion para línea en caliente</t>
  </si>
  <si>
    <t>Conductor de Al-acero desnudo, cableado, ACSR, 2 AWG, 7 (6/1)hilos</t>
  </si>
  <si>
    <t>Transformador monofásico autoprotegido, 13 800 GRDy / 7 967 V - 240 / 120 V, 10 kVA</t>
  </si>
  <si>
    <t>Tubo de hierro galvanizado 3''  3mm de espesor 6m</t>
  </si>
  <si>
    <t>Cemento</t>
  </si>
  <si>
    <t>lb</t>
  </si>
  <si>
    <t xml:space="preserve">Varilla de hierro corrugada 12mm </t>
  </si>
  <si>
    <t xml:space="preserve">Arena </t>
  </si>
  <si>
    <t>m3</t>
  </si>
  <si>
    <t>Grava</t>
  </si>
  <si>
    <t>Estribo de aleación de Cu - Sn, para derivación, cable 2 AWG</t>
  </si>
  <si>
    <t>Grapa de aleación de Al, para derivación de línea en caliente, rango  8 -1/0</t>
  </si>
  <si>
    <t>Seccionador portafusible, unipolar, abierto, 15 kV, BIL 95 kV, 4 kA, 100 A</t>
  </si>
  <si>
    <t>Cruceta de acero galvanizado, universal, perfil "L" 75 x 75 x 6 mm (3 x 3 x 1/4") y 1 200 mm</t>
  </si>
  <si>
    <t>Perno "U" de acero galvanizado, 2 tuercas, arandelas: 2 planas y 2 presión de 16 x 150 mm (5/8 x 6”),  ancho dentro de la U</t>
  </si>
  <si>
    <t>Pie amigo de acero galvanizado, perfil "L" 38 x 38 x 6 mm (1 1/2 x 1 1/2 x 1/4") y 700 mm</t>
  </si>
  <si>
    <t>Abrazadera de 3 pernos, pletina acero galvanizado 38 x 4 mm (1 1/2 x 5/32") y 160 mm</t>
  </si>
  <si>
    <t>Perno máquina de acero galvanizado, tuerca, arandela plana y presión, 16 x 38 mm (5/8 x 1 1/2")</t>
  </si>
  <si>
    <t xml:space="preserve">Tirafusible, cabeza removible, tipo H, 1 A. </t>
  </si>
  <si>
    <t>Abrazadera de 3 pernos, pletina acero galvanizado 38 x 4 mm (1 1/2 x 5/32") y 140 mm</t>
  </si>
  <si>
    <t>Tuerca de ojo ovalado de acero galvanizado, perno de 16 mm (5/8")</t>
  </si>
  <si>
    <t>Aislador de suspensión, caucho siliconado, 15 kV, ANSI DS-15</t>
  </si>
  <si>
    <t>Horquilla de acero galvanizado para  anclaje, 16 x 75 mm (5/8 x 3"), 7 000, con pasador</t>
  </si>
  <si>
    <t>Grapa horquilla - guardacabo, de acero galvanizado</t>
  </si>
  <si>
    <t>Retención preformada, para cable de Al</t>
  </si>
  <si>
    <t xml:space="preserve">Perno pin punta de poste simple de acero galvanizado, con accesorios de sujeción, 19 x 457 mm (3/4 x 18")  </t>
  </si>
  <si>
    <t>Aislador espiga (pin), porcelana, con radio interferencia, 15 kV, ANSI 55-5</t>
  </si>
  <si>
    <t>Cinta de armar de aleación de Al, 1, 27 x 7, 62 mm (3/64 x 5/16")</t>
  </si>
  <si>
    <t>Conector de aleación de Cu - Al, ranuras paralelas, con separador, dos pernos laterales</t>
  </si>
  <si>
    <t>Abrazadera de acero galvanizado, pletina, 3 pernos, 38 x 4 x 160 mm (1 1/2 x 5/32 x 6 1/2")</t>
  </si>
  <si>
    <t>Aislador rollo, porcelana, 0,25 kV, ANSI 53-2</t>
  </si>
  <si>
    <t>Bastidor de acero galvanizado, pletina 38 x 4 mm (1 1/2 x 5/32"), 1 vìa</t>
  </si>
  <si>
    <t>Alambre de Al, desnudo sólido, para atadura, 4 AWG</t>
  </si>
  <si>
    <t>Varilla de armar preformada simple, para cable de Al</t>
  </si>
  <si>
    <t>Tubo de acero galvanizado de 3", 3 mm x 3 m</t>
  </si>
  <si>
    <t>Codo reversible metálico de acero galvanizado 3''</t>
  </si>
  <si>
    <t>Acsesorios para sujeción de tubo en pared (abrazaderas, cajetines  codos)</t>
  </si>
  <si>
    <t>Bastidor de acero galvanizado, pletina 38 x 4 mm (1 1/2 x 5/32"), 3 vìas</t>
  </si>
  <si>
    <t>Abrazadera de 4 pernos, pletina acero galvanizado 38 x 4 mm (1 1/2 x 5/32") y 160 mm</t>
  </si>
  <si>
    <t>Conductor de Al-acero desnudo, cableado, ACSR, 1/0 AWG, 7 (6/1)hilos</t>
  </si>
  <si>
    <t>Varilla de acero recubierta de Cu, para puesta a tierra, 16 x 1 800 mm (5/8 x 71").</t>
  </si>
  <si>
    <t>Conductor de Cu, desnudo, cableado, suave, 2 AWG, 7 hilos</t>
  </si>
  <si>
    <t>suelda exotermica</t>
  </si>
  <si>
    <t>Cable de Cu, sólido, 600 V, THHN, 8 AWG</t>
  </si>
  <si>
    <t>Tubo EMT</t>
  </si>
  <si>
    <t>Acsesorios EMT  (cajetines, codos, conectores)</t>
  </si>
  <si>
    <t>Conector de aleación de Cu, sistema de tierra, ajuste mecánico, varilla 15, 87 mm (5/8")</t>
  </si>
  <si>
    <t>caja metálica con tapa de policarbonato transparente antihurto para medidor bifasico</t>
  </si>
  <si>
    <t>breaker riel dim 2P</t>
  </si>
  <si>
    <t>conductor de CU THHN #6 AWG</t>
  </si>
  <si>
    <t>juego de varios: tornillos con tuerca y arandela, tacos Fisher, pernos, clavos, amarres plásticos y otros</t>
  </si>
  <si>
    <t>global</t>
  </si>
  <si>
    <t>Medidor  1 fase 3 hilos, electrónico con registro de energía activa clase 100 forma 13A.</t>
  </si>
  <si>
    <t>Pinza de anclaje termoplástica ajustable</t>
  </si>
  <si>
    <t>Tubo de hierro galvanizado 3''  3mm de espesor 3m</t>
  </si>
  <si>
    <t>Cable triplex de Al, ACSR, Neutro desnudo, cableado 600V, PE, Nro. 3x4 AWG, 7hilo</t>
  </si>
  <si>
    <t>M</t>
  </si>
  <si>
    <t>CABLE MULTIPLEX ALUMINIO ANTIHURTO, 3 X 6 AWG, 600 V</t>
  </si>
  <si>
    <t>Abrazadera de acero galvanizado, pletina, 2 pernos, doble ojal espiralado, 38 x 4 x 160 mm ( 1 1/2 x 5/32 x 6 1/2")</t>
  </si>
  <si>
    <t>Luminaria cerrada, lámpara vapor de Na. 100 W - 240 V- autocontrolada</t>
  </si>
  <si>
    <t>Conductor flexible multipolar de cobre tipo ST #3x14</t>
  </si>
  <si>
    <t>2.5</t>
  </si>
  <si>
    <t>Conector perno hendido Cu-Al de 10 a 1/0 AWG. similar BURNDY KSU25</t>
  </si>
  <si>
    <t>Brazo para luminaria de 125-175 W. ø 50x1200 mm</t>
  </si>
  <si>
    <t>Amortiguador para ACSR y 5005 # 4 y 2 AWG. SVD-0103</t>
  </si>
  <si>
    <t>Amortiguador para ACSR y 5005 # 1/0 y 2/0 AWG. SVD-0104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</si>
</sst>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41" formatCode="_(* #,##0_);_(* \(#,##0\);_(* &quot;-&quot;_);_(@_)"/>
    <numFmt numFmtId="44" formatCode="_(&quot;$&quot;\ * #,##0.00_);_(&quot;$&quot;\ * \(#,##0.00\);_(&quot;$&quot;\ * &quot;-&quot;??_);_(@_)"/>
    <numFmt numFmtId="43" formatCode="_(* #,##0.00_);_(* \(#,##0.00\);_(* &quot;-&quot;??_);_(@_)"/>
    <numFmt numFmtId="164" formatCode="_ [$$-300A]\ * #,##0.00_ ;_ [$$-300A]\ * \-#,##0.00_ ;_ [$$-300A]\ * &quot;-&quot;??_ ;_ @_ "/>
    <numFmt numFmtId="165" formatCode="&quot;$&quot;#.00"/>
    <numFmt numFmtId="166" formatCode="&quot;$&quot;#"/>
    <numFmt numFmtId="167" formatCode="_ [$€-2]\ * #,##0.00_ ;_ [$€-2]\ * \-#,##0.00_ ;_ [$€-2]\ * &quot;-&quot;??_ "/>
    <numFmt numFmtId="168" formatCode="_ &quot;$&quot;\ * #,##0.00_ ;_ &quot;$&quot;\ * \-#,##0.00_ ;_ &quot;$&quot;\ * &quot;-&quot;??_ ;_ @_ "/>
    <numFmt numFmtId="169" formatCode="#.00"/>
    <numFmt numFmtId="170" formatCode="_-* #,##0.00_-;\-* #,##0.00_-;_-* &quot;-&quot;??_-;_-@_-"/>
    <numFmt numFmtId="171" formatCode="_ * #,##0.00_ ;_ * \-#,##0.00_ ;_ * &quot;-&quot;??_ ;_ @_ "/>
    <numFmt numFmtId="172" formatCode="_ * #,##0_ ;_ * \-#,##0_ ;_ * &quot;-&quot;_ ;_ @_ "/>
    <numFmt numFmtId="173" formatCode="#,##0.0"/>
    <numFmt numFmtId="174" formatCode="_(* #,##0_);_(* \(#,##0\);_(* &quot;-&quot;??_);_(@_)"/>
    <numFmt numFmtId="175" formatCode="%#.00"/>
    <numFmt numFmtId="176" formatCode="0.000"/>
    <numFmt numFmtId="177" formatCode="##,###,##0.0000"/>
    <numFmt numFmtId="178" formatCode="##,###,##0.00"/>
    <numFmt numFmtId="179" formatCode="0.0%"/>
  </numFmts>
  <fonts count="4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0"/>
      <color theme="0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10"/>
      <name val="Arial Narrow"/>
      <family val="2"/>
    </font>
    <font>
      <sz val="10"/>
      <color theme="0"/>
      <name val="Arial Narrow"/>
      <family val="2"/>
    </font>
    <font>
      <b/>
      <sz val="16"/>
      <name val="Arial Narrow"/>
      <family val="2"/>
    </font>
    <font>
      <b/>
      <sz val="14"/>
      <name val="Arial Narrow"/>
      <family val="2"/>
    </font>
    <font>
      <sz val="14"/>
      <name val="Arial Narrow"/>
      <family val="2"/>
    </font>
    <font>
      <sz val="14"/>
      <name val="Arial"/>
      <family val="2"/>
    </font>
    <font>
      <sz val="10"/>
      <name val="Arial"/>
      <family val="2"/>
    </font>
    <font>
      <sz val="11"/>
      <color indexed="8"/>
      <name val="Arial"/>
      <family val="2"/>
    </font>
    <font>
      <sz val="14"/>
      <color indexed="8"/>
      <name val="Arial"/>
      <family val="2"/>
    </font>
    <font>
      <b/>
      <sz val="14"/>
      <color indexed="8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2"/>
      <color indexed="8"/>
      <name val="Courier"/>
      <family val="3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sz val="18"/>
      <color indexed="8"/>
      <name val="Courier"/>
      <family val="3"/>
    </font>
    <font>
      <sz val="8"/>
      <color indexed="8"/>
      <name val="Courier"/>
      <family val="3"/>
    </font>
    <font>
      <sz val="11"/>
      <color indexed="60"/>
      <name val="Calibri"/>
      <family val="2"/>
    </font>
    <font>
      <sz val="12"/>
      <name val="Courier"/>
      <family val="3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b/>
      <sz val="16"/>
      <color theme="1"/>
      <name val="Calibri"/>
      <family val="2"/>
      <scheme val="minor"/>
    </font>
    <font>
      <b/>
      <sz val="10"/>
      <color indexed="8"/>
      <name val="Tahoma"/>
      <family val="2"/>
    </font>
    <font>
      <b/>
      <sz val="14"/>
      <color theme="1"/>
      <name val="Tahoma"/>
      <family val="2"/>
    </font>
    <font>
      <sz val="10"/>
      <color theme="1"/>
      <name val="Tahoma"/>
      <family val="2"/>
    </font>
    <font>
      <b/>
      <i/>
      <sz val="10"/>
      <color theme="1"/>
      <name val="Tahoma"/>
      <family val="2"/>
    </font>
    <font>
      <b/>
      <sz val="10"/>
      <color theme="1"/>
      <name val="Tahoma"/>
      <family val="2"/>
    </font>
    <font>
      <b/>
      <sz val="8"/>
      <color theme="1"/>
      <name val="Arial"/>
      <family val="2"/>
    </font>
    <font>
      <sz val="10"/>
      <color indexed="63"/>
      <name val="Tahoma"/>
      <family val="2"/>
    </font>
    <font>
      <sz val="8"/>
      <color indexed="63"/>
      <name val="Arial"/>
      <family val="2"/>
    </font>
    <font>
      <sz val="10"/>
      <color indexed="8"/>
      <name val="Tahoma"/>
      <family val="2"/>
    </font>
  </fonts>
  <fills count="27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249977111117893"/>
        <bgColor indexed="64"/>
      </patternFill>
    </fill>
  </fills>
  <borders count="63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rgb="FF000000"/>
      </bottom>
      <diagonal/>
    </border>
    <border>
      <left/>
      <right style="thin">
        <color indexed="64"/>
      </right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thin">
        <color indexed="64"/>
      </right>
      <top/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hair">
        <color rgb="FF000000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thin">
        <color indexed="64"/>
      </right>
      <top style="hair">
        <color rgb="FF000000"/>
      </top>
      <bottom/>
      <diagonal/>
    </border>
    <border>
      <left style="thin">
        <color indexed="64"/>
      </left>
      <right/>
      <top style="hair">
        <color rgb="FF000000"/>
      </top>
      <bottom style="hair">
        <color rgb="FF000000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rgb="FF000000"/>
      </bottom>
      <diagonal/>
    </border>
    <border>
      <left style="thin">
        <color indexed="64"/>
      </left>
      <right/>
      <top style="hair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hair">
        <color rgb="FF000000"/>
      </bottom>
      <diagonal/>
    </border>
    <border>
      <left/>
      <right style="thin">
        <color indexed="64"/>
      </right>
      <top style="thin">
        <color indexed="64"/>
      </top>
      <bottom style="hair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rgb="FF000000"/>
      </top>
      <bottom style="thin">
        <color indexed="64"/>
      </bottom>
      <diagonal/>
    </border>
    <border>
      <left/>
      <right style="thin">
        <color indexed="64"/>
      </right>
      <top style="hair">
        <color rgb="FF000000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29">
    <xf numFmtId="0" fontId="0" fillId="0" borderId="0"/>
    <xf numFmtId="0" fontId="2" fillId="0" borderId="0"/>
    <xf numFmtId="0" fontId="12" fillId="0" borderId="0"/>
    <xf numFmtId="0" fontId="12" fillId="0" borderId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4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21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22" borderId="23" applyNumberFormat="0" applyAlignment="0" applyProtection="0"/>
    <xf numFmtId="0" fontId="19" fillId="22" borderId="23" applyNumberFormat="0" applyAlignment="0" applyProtection="0"/>
    <xf numFmtId="0" fontId="20" fillId="23" borderId="24" applyNumberFormat="0" applyAlignment="0" applyProtection="0"/>
    <xf numFmtId="0" fontId="21" fillId="0" borderId="25" applyNumberFormat="0" applyFill="0" applyAlignment="0" applyProtection="0"/>
    <xf numFmtId="0" fontId="20" fillId="23" borderId="24" applyNumberFormat="0" applyAlignment="0" applyProtection="0"/>
    <xf numFmtId="4" fontId="22" fillId="0" borderId="0">
      <protection locked="0"/>
    </xf>
    <xf numFmtId="3" fontId="22" fillId="0" borderId="0">
      <protection locked="0"/>
    </xf>
    <xf numFmtId="165" fontId="22" fillId="0" borderId="0">
      <protection locked="0"/>
    </xf>
    <xf numFmtId="166" fontId="22" fillId="0" borderId="0">
      <protection locked="0"/>
    </xf>
    <xf numFmtId="0" fontId="22" fillId="0" borderId="0">
      <protection locked="0"/>
    </xf>
    <xf numFmtId="0" fontId="23" fillId="0" borderId="0" applyNumberFormat="0" applyFill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21" borderId="0" applyNumberFormat="0" applyBorder="0" applyAlignment="0" applyProtection="0"/>
    <xf numFmtId="0" fontId="24" fillId="9" borderId="23" applyNumberFormat="0" applyAlignment="0" applyProtection="0"/>
    <xf numFmtId="167" fontId="2" fillId="0" borderId="0" applyFont="0" applyFill="0" applyBorder="0" applyAlignment="0" applyProtection="0"/>
    <xf numFmtId="168" fontId="2" fillId="0" borderId="0"/>
    <xf numFmtId="0" fontId="2" fillId="0" borderId="0"/>
    <xf numFmtId="0" fontId="2" fillId="0" borderId="0"/>
    <xf numFmtId="0" fontId="25" fillId="0" borderId="0" applyNumberFormat="0" applyFill="0" applyBorder="0" applyAlignment="0" applyProtection="0"/>
    <xf numFmtId="0" fontId="26" fillId="0" borderId="0">
      <protection locked="0"/>
    </xf>
    <xf numFmtId="0" fontId="26" fillId="0" borderId="0">
      <protection locked="0"/>
    </xf>
    <xf numFmtId="0" fontId="27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7" fillId="0" borderId="0">
      <protection locked="0"/>
    </xf>
    <xf numFmtId="169" fontId="22" fillId="0" borderId="0">
      <protection locked="0"/>
    </xf>
    <xf numFmtId="0" fontId="18" fillId="6" borderId="0" applyNumberFormat="0" applyBorder="0" applyAlignment="0" applyProtection="0"/>
    <xf numFmtId="0" fontId="28" fillId="0" borderId="0">
      <protection locked="0"/>
    </xf>
    <xf numFmtId="0" fontId="29" fillId="0" borderId="0">
      <protection locked="0"/>
    </xf>
    <xf numFmtId="0" fontId="23" fillId="0" borderId="26" applyNumberFormat="0" applyFill="0" applyAlignment="0" applyProtection="0"/>
    <xf numFmtId="0" fontId="23" fillId="0" borderId="0" applyNumberFormat="0" applyFill="0" applyBorder="0" applyAlignment="0" applyProtection="0"/>
    <xf numFmtId="0" fontId="17" fillId="5" borderId="0" applyNumberFormat="0" applyBorder="0" applyAlignment="0" applyProtection="0"/>
    <xf numFmtId="0" fontId="24" fillId="9" borderId="23" applyNumberFormat="0" applyAlignment="0" applyProtection="0"/>
    <xf numFmtId="0" fontId="21" fillId="0" borderId="25" applyNumberFormat="0" applyFill="0" applyAlignment="0" applyProtection="0"/>
    <xf numFmtId="41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1" fontId="12" fillId="0" borderId="0" applyFont="0" applyFill="0" applyBorder="0" applyAlignment="0" applyProtection="0"/>
    <xf numFmtId="172" fontId="12" fillId="0" borderId="0" applyFont="0" applyFill="0" applyBorder="0" applyAlignment="0" applyProtection="0"/>
    <xf numFmtId="173" fontId="12" fillId="0" borderId="0" applyFont="0" applyFill="0" applyBorder="0" applyAlignment="0" applyProtection="0"/>
    <xf numFmtId="171" fontId="12" fillId="0" borderId="0" applyFont="0" applyFill="0" applyBorder="0" applyAlignment="0" applyProtection="0"/>
    <xf numFmtId="174" fontId="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30" fillId="24" borderId="0" applyNumberFormat="0" applyBorder="0" applyAlignment="0" applyProtection="0"/>
    <xf numFmtId="0" fontId="31" fillId="0" borderId="0"/>
    <xf numFmtId="0" fontId="1" fillId="0" borderId="0"/>
    <xf numFmtId="0" fontId="12" fillId="0" borderId="0"/>
    <xf numFmtId="0" fontId="12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2" fillId="25" borderId="27" applyNumberFormat="0" applyFont="0" applyAlignment="0" applyProtection="0"/>
    <xf numFmtId="0" fontId="2" fillId="25" borderId="27" applyNumberFormat="0" applyFont="0" applyAlignment="0" applyProtection="0"/>
    <xf numFmtId="0" fontId="32" fillId="22" borderId="28" applyNumberFormat="0" applyAlignment="0" applyProtection="0"/>
    <xf numFmtId="175" fontId="22" fillId="0" borderId="0">
      <protection locked="0"/>
    </xf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32" fillId="22" borderId="28" applyNumberFormat="0" applyAlignment="0" applyProtection="0"/>
    <xf numFmtId="0" fontId="33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29" applyNumberFormat="0" applyFill="0" applyAlignment="0" applyProtection="0"/>
    <xf numFmtId="0" fontId="36" fillId="0" borderId="30" applyNumberFormat="0" applyFill="0" applyAlignment="0" applyProtection="0"/>
    <xf numFmtId="0" fontId="23" fillId="0" borderId="26" applyNumberFormat="0" applyFill="0" applyAlignment="0" applyProtection="0"/>
    <xf numFmtId="0" fontId="34" fillId="0" borderId="0" applyNumberFormat="0" applyFill="0" applyBorder="0" applyAlignment="0" applyProtection="0"/>
    <xf numFmtId="0" fontId="37" fillId="0" borderId="31" applyNumberFormat="0" applyFill="0" applyAlignment="0" applyProtection="0"/>
    <xf numFmtId="0" fontId="33" fillId="0" borderId="0" applyNumberFormat="0" applyFill="0" applyBorder="0" applyAlignment="0" applyProtection="0"/>
    <xf numFmtId="9" fontId="1" fillId="0" borderId="0" applyFont="0" applyFill="0" applyBorder="0" applyAlignment="0" applyProtection="0"/>
  </cellStyleXfs>
  <cellXfs count="194">
    <xf numFmtId="0" fontId="0" fillId="0" borderId="0" xfId="0"/>
    <xf numFmtId="0" fontId="3" fillId="2" borderId="0" xfId="1" applyFont="1" applyFill="1" applyAlignment="1" applyProtection="1">
      <alignment horizontal="justify" vertical="center"/>
      <protection hidden="1"/>
    </xf>
    <xf numFmtId="0" fontId="4" fillId="2" borderId="0" xfId="1" applyFont="1" applyFill="1" applyAlignment="1" applyProtection="1">
      <alignment horizontal="justify" vertical="center"/>
      <protection locked="0"/>
    </xf>
    <xf numFmtId="0" fontId="5" fillId="2" borderId="0" xfId="1" applyFont="1" applyFill="1" applyAlignment="1" applyProtection="1">
      <alignment horizontal="justify" vertical="center"/>
      <protection locked="0"/>
    </xf>
    <xf numFmtId="4" fontId="4" fillId="2" borderId="0" xfId="1" applyNumberFormat="1" applyFont="1" applyFill="1" applyAlignment="1" applyProtection="1">
      <alignment horizontal="justify" vertical="center"/>
      <protection locked="0"/>
    </xf>
    <xf numFmtId="4" fontId="6" fillId="2" borderId="0" xfId="1" applyNumberFormat="1" applyFont="1" applyFill="1" applyAlignment="1" applyProtection="1">
      <alignment horizontal="justify" vertical="center"/>
      <protection locked="0"/>
    </xf>
    <xf numFmtId="0" fontId="2" fillId="2" borderId="0" xfId="1" applyFill="1" applyAlignment="1" applyProtection="1">
      <alignment horizontal="justify" vertical="center"/>
      <protection locked="0"/>
    </xf>
    <xf numFmtId="0" fontId="7" fillId="2" borderId="0" xfId="1" applyFont="1" applyFill="1" applyAlignment="1" applyProtection="1">
      <alignment horizontal="justify" vertical="center"/>
      <protection locked="0"/>
    </xf>
    <xf numFmtId="0" fontId="3" fillId="2" borderId="0" xfId="1" applyFont="1" applyFill="1" applyAlignment="1" applyProtection="1">
      <alignment horizontal="justify" vertical="center"/>
      <protection locked="0"/>
    </xf>
    <xf numFmtId="164" fontId="8" fillId="2" borderId="0" xfId="1" applyNumberFormat="1" applyFont="1" applyFill="1" applyAlignment="1" applyProtection="1">
      <alignment horizontal="justify" vertical="center"/>
      <protection hidden="1"/>
    </xf>
    <xf numFmtId="4" fontId="7" fillId="2" borderId="0" xfId="1" applyNumberFormat="1" applyFont="1" applyFill="1" applyAlignment="1" applyProtection="1">
      <alignment horizontal="justify" vertical="center"/>
      <protection locked="0"/>
    </xf>
    <xf numFmtId="4" fontId="9" fillId="2" borderId="8" xfId="1" applyNumberFormat="1" applyFont="1" applyFill="1" applyBorder="1" applyAlignment="1" applyProtection="1">
      <alignment horizontal="center" vertical="center"/>
      <protection locked="0"/>
    </xf>
    <xf numFmtId="4" fontId="9" fillId="2" borderId="8" xfId="1" applyNumberFormat="1" applyFont="1" applyFill="1" applyBorder="1" applyAlignment="1" applyProtection="1">
      <alignment horizontal="center" vertical="center" wrapText="1"/>
      <protection locked="0"/>
    </xf>
    <xf numFmtId="0" fontId="9" fillId="2" borderId="16" xfId="1" applyFont="1" applyFill="1" applyBorder="1" applyAlignment="1" applyProtection="1">
      <alignment horizontal="center" vertical="center"/>
      <protection locked="0"/>
    </xf>
    <xf numFmtId="0" fontId="10" fillId="2" borderId="17" xfId="1" applyFont="1" applyFill="1" applyBorder="1" applyAlignment="1" applyProtection="1">
      <alignment horizontal="center" vertical="center"/>
      <protection hidden="1"/>
    </xf>
    <xf numFmtId="0" fontId="10" fillId="2" borderId="8" xfId="1" applyFont="1" applyFill="1" applyBorder="1" applyAlignment="1" applyProtection="1">
      <alignment horizontal="justify" vertical="center"/>
      <protection locked="0"/>
    </xf>
    <xf numFmtId="0" fontId="10" fillId="2" borderId="8" xfId="1" applyNumberFormat="1" applyFont="1" applyFill="1" applyBorder="1" applyAlignment="1" applyProtection="1">
      <alignment horizontal="center" vertical="center"/>
      <protection locked="0"/>
    </xf>
    <xf numFmtId="164" fontId="11" fillId="2" borderId="8" xfId="1" applyNumberFormat="1" applyFont="1" applyFill="1" applyBorder="1" applyAlignment="1" applyProtection="1">
      <alignment horizontal="center" vertical="center"/>
      <protection locked="0"/>
    </xf>
    <xf numFmtId="164" fontId="11" fillId="2" borderId="8" xfId="1" applyNumberFormat="1" applyFont="1" applyFill="1" applyBorder="1" applyAlignment="1" applyProtection="1">
      <alignment horizontal="center" vertical="center"/>
      <protection hidden="1"/>
    </xf>
    <xf numFmtId="164" fontId="11" fillId="2" borderId="16" xfId="1" applyNumberFormat="1" applyFont="1" applyFill="1" applyBorder="1" applyAlignment="1" applyProtection="1">
      <alignment horizontal="center" vertical="center"/>
      <protection hidden="1"/>
    </xf>
    <xf numFmtId="49" fontId="10" fillId="2" borderId="8" xfId="1" applyNumberFormat="1" applyFont="1" applyFill="1" applyBorder="1" applyAlignment="1" applyProtection="1">
      <alignment horizontal="justify" vertical="center"/>
      <protection locked="0"/>
    </xf>
    <xf numFmtId="164" fontId="11" fillId="2" borderId="19" xfId="1" applyNumberFormat="1" applyFont="1" applyFill="1" applyBorder="1" applyAlignment="1" applyProtection="1">
      <alignment horizontal="center" vertical="center"/>
      <protection hidden="1"/>
    </xf>
    <xf numFmtId="164" fontId="11" fillId="2" borderId="20" xfId="1" applyNumberFormat="1" applyFont="1" applyFill="1" applyBorder="1" applyAlignment="1" applyProtection="1">
      <alignment horizontal="center" vertical="center"/>
      <protection hidden="1"/>
    </xf>
    <xf numFmtId="0" fontId="13" fillId="2" borderId="0" xfId="1" applyFont="1" applyFill="1" applyBorder="1" applyAlignment="1" applyProtection="1">
      <alignment vertical="center"/>
      <protection locked="0"/>
    </xf>
    <xf numFmtId="4" fontId="2" fillId="2" borderId="0" xfId="1" applyNumberFormat="1" applyFill="1" applyAlignment="1" applyProtection="1">
      <alignment horizontal="justify" vertical="center"/>
      <protection locked="0"/>
    </xf>
    <xf numFmtId="0" fontId="15" fillId="3" borderId="21" xfId="1" applyFont="1" applyFill="1" applyBorder="1" applyAlignment="1">
      <alignment horizontal="left" vertical="center"/>
    </xf>
    <xf numFmtId="0" fontId="14" fillId="3" borderId="22" xfId="1" applyFont="1" applyFill="1" applyBorder="1" applyAlignment="1">
      <alignment horizontal="left" vertical="center" wrapText="1"/>
    </xf>
    <xf numFmtId="0" fontId="15" fillId="3" borderId="0" xfId="1" applyFont="1" applyFill="1" applyBorder="1" applyAlignment="1">
      <alignment vertical="center"/>
    </xf>
    <xf numFmtId="0" fontId="14" fillId="3" borderId="0" xfId="1" applyFont="1" applyFill="1" applyBorder="1" applyAlignment="1">
      <alignment vertical="center"/>
    </xf>
    <xf numFmtId="0" fontId="15" fillId="3" borderId="17" xfId="1" applyFont="1" applyFill="1" applyBorder="1" applyAlignment="1">
      <alignment horizontal="left" vertical="center"/>
    </xf>
    <xf numFmtId="0" fontId="14" fillId="3" borderId="16" xfId="1" applyFont="1" applyFill="1" applyBorder="1" applyAlignment="1">
      <alignment horizontal="left" vertical="center" wrapText="1"/>
    </xf>
    <xf numFmtId="0" fontId="14" fillId="3" borderId="0" xfId="1" applyFont="1" applyFill="1" applyBorder="1" applyAlignment="1">
      <alignment horizontal="left" vertical="center"/>
    </xf>
    <xf numFmtId="0" fontId="15" fillId="3" borderId="0" xfId="1" applyFont="1" applyFill="1" applyBorder="1" applyAlignment="1">
      <alignment horizontal="left" vertical="center"/>
    </xf>
    <xf numFmtId="1" fontId="11" fillId="2" borderId="8" xfId="1" applyNumberFormat="1" applyFont="1" applyFill="1" applyBorder="1" applyAlignment="1" applyProtection="1">
      <alignment horizontal="center" vertical="center"/>
      <protection locked="0"/>
    </xf>
    <xf numFmtId="0" fontId="15" fillId="3" borderId="0" xfId="3" applyFont="1" applyFill="1" applyBorder="1" applyAlignment="1" applyProtection="1">
      <alignment vertical="center"/>
    </xf>
    <xf numFmtId="0" fontId="14" fillId="3" borderId="0" xfId="3" applyFont="1" applyFill="1" applyBorder="1" applyAlignment="1" applyProtection="1">
      <alignment vertical="center"/>
    </xf>
    <xf numFmtId="4" fontId="11" fillId="2" borderId="18" xfId="1" applyNumberFormat="1" applyFont="1" applyFill="1" applyBorder="1" applyAlignment="1" applyProtection="1">
      <alignment horizontal="right" vertical="center"/>
      <protection locked="0"/>
    </xf>
    <xf numFmtId="4" fontId="11" fillId="2" borderId="11" xfId="1" applyNumberFormat="1" applyFont="1" applyFill="1" applyBorder="1" applyAlignment="1" applyProtection="1">
      <alignment horizontal="right" vertical="center"/>
      <protection locked="0"/>
    </xf>
    <xf numFmtId="4" fontId="11" fillId="2" borderId="12" xfId="1" applyNumberFormat="1" applyFont="1" applyFill="1" applyBorder="1" applyAlignment="1" applyProtection="1">
      <alignment horizontal="right" vertical="center"/>
      <protection locked="0"/>
    </xf>
    <xf numFmtId="0" fontId="15" fillId="3" borderId="0" xfId="1" applyFont="1" applyFill="1" applyBorder="1" applyAlignment="1">
      <alignment horizontal="left" vertical="center"/>
    </xf>
    <xf numFmtId="0" fontId="9" fillId="2" borderId="1" xfId="1" applyFont="1" applyFill="1" applyBorder="1" applyAlignment="1" applyProtection="1">
      <alignment horizontal="center" vertical="center" wrapText="1"/>
      <protection locked="0"/>
    </xf>
    <xf numFmtId="0" fontId="9" fillId="2" borderId="7" xfId="1" applyFont="1" applyFill="1" applyBorder="1" applyAlignment="1" applyProtection="1">
      <alignment horizontal="center" vertical="center" wrapText="1"/>
      <protection locked="0"/>
    </xf>
    <xf numFmtId="0" fontId="9" fillId="2" borderId="15" xfId="1" applyFont="1" applyFill="1" applyBorder="1" applyAlignment="1" applyProtection="1">
      <alignment horizontal="center" vertical="center" wrapText="1"/>
      <protection locked="0"/>
    </xf>
    <xf numFmtId="0" fontId="9" fillId="2" borderId="2" xfId="1" applyFont="1" applyFill="1" applyBorder="1" applyAlignment="1" applyProtection="1">
      <alignment horizontal="center" vertical="center"/>
      <protection locked="0"/>
    </xf>
    <xf numFmtId="0" fontId="9" fillId="2" borderId="8" xfId="1" applyFont="1" applyFill="1" applyBorder="1" applyAlignment="1" applyProtection="1">
      <alignment horizontal="center" vertical="center"/>
      <protection locked="0"/>
    </xf>
    <xf numFmtId="0" fontId="9" fillId="2" borderId="3" xfId="1" applyFont="1" applyFill="1" applyBorder="1" applyAlignment="1" applyProtection="1">
      <alignment horizontal="center" vertical="center" wrapText="1"/>
      <protection locked="0"/>
    </xf>
    <xf numFmtId="0" fontId="9" fillId="2" borderId="9" xfId="1" applyFont="1" applyFill="1" applyBorder="1" applyAlignment="1" applyProtection="1">
      <alignment horizontal="center" vertical="center" wrapText="1"/>
      <protection locked="0"/>
    </xf>
    <xf numFmtId="0" fontId="9" fillId="2" borderId="14" xfId="1" applyFont="1" applyFill="1" applyBorder="1" applyAlignment="1" applyProtection="1">
      <alignment horizontal="center" vertical="center" wrapText="1"/>
      <protection locked="0"/>
    </xf>
    <xf numFmtId="0" fontId="9" fillId="2" borderId="3" xfId="1" applyFont="1" applyFill="1" applyBorder="1" applyAlignment="1" applyProtection="1">
      <alignment horizontal="center" vertical="center"/>
      <protection locked="0"/>
    </xf>
    <xf numFmtId="0" fontId="9" fillId="2" borderId="9" xfId="1" applyFont="1" applyFill="1" applyBorder="1" applyAlignment="1" applyProtection="1">
      <alignment horizontal="center" vertical="center"/>
      <protection locked="0"/>
    </xf>
    <xf numFmtId="0" fontId="9" fillId="2" borderId="14" xfId="1" applyFont="1" applyFill="1" applyBorder="1" applyAlignment="1" applyProtection="1">
      <alignment horizontal="center" vertical="center"/>
      <protection locked="0"/>
    </xf>
    <xf numFmtId="0" fontId="9" fillId="2" borderId="4" xfId="1" applyFont="1" applyFill="1" applyBorder="1" applyAlignment="1" applyProtection="1">
      <alignment horizontal="center" vertical="center"/>
      <protection locked="0"/>
    </xf>
    <xf numFmtId="0" fontId="9" fillId="2" borderId="5" xfId="1" applyFont="1" applyFill="1" applyBorder="1" applyAlignment="1" applyProtection="1">
      <alignment horizontal="center" vertical="center"/>
      <protection locked="0"/>
    </xf>
    <xf numFmtId="0" fontId="9" fillId="2" borderId="6" xfId="1" applyFont="1" applyFill="1" applyBorder="1" applyAlignment="1" applyProtection="1">
      <alignment horizontal="center" vertical="center"/>
      <protection locked="0"/>
    </xf>
    <xf numFmtId="4" fontId="9" fillId="2" borderId="10" xfId="1" applyNumberFormat="1" applyFont="1" applyFill="1" applyBorder="1" applyAlignment="1" applyProtection="1">
      <alignment horizontal="center" vertical="center"/>
      <protection locked="0"/>
    </xf>
    <xf numFmtId="4" fontId="9" fillId="2" borderId="11" xfId="1" applyNumberFormat="1" applyFont="1" applyFill="1" applyBorder="1" applyAlignment="1" applyProtection="1">
      <alignment horizontal="center" vertical="center"/>
      <protection locked="0"/>
    </xf>
    <xf numFmtId="4" fontId="9" fillId="2" borderId="12" xfId="1" applyNumberFormat="1" applyFont="1" applyFill="1" applyBorder="1" applyAlignment="1" applyProtection="1">
      <alignment horizontal="center" vertical="center"/>
      <protection locked="0"/>
    </xf>
    <xf numFmtId="4" fontId="9" fillId="2" borderId="13" xfId="1" applyNumberFormat="1" applyFont="1" applyFill="1" applyBorder="1" applyAlignment="1" applyProtection="1">
      <alignment horizontal="center" vertical="center"/>
      <protection locked="0"/>
    </xf>
    <xf numFmtId="0" fontId="38" fillId="0" borderId="32" xfId="0" applyFont="1" applyBorder="1" applyAlignment="1">
      <alignment horizontal="center" wrapText="1"/>
    </xf>
    <xf numFmtId="0" fontId="38" fillId="0" borderId="33" xfId="0" applyFont="1" applyBorder="1" applyAlignment="1">
      <alignment horizontal="center" wrapText="1"/>
    </xf>
    <xf numFmtId="0" fontId="38" fillId="0" borderId="34" xfId="0" applyFont="1" applyBorder="1" applyAlignment="1">
      <alignment horizontal="center" wrapText="1"/>
    </xf>
    <xf numFmtId="0" fontId="39" fillId="0" borderId="35" xfId="0" applyFont="1" applyBorder="1" applyAlignment="1"/>
    <xf numFmtId="0" fontId="39" fillId="0" borderId="0" xfId="0" applyFont="1" applyBorder="1" applyAlignment="1"/>
    <xf numFmtId="0" fontId="39" fillId="0" borderId="0" xfId="0" applyFont="1" applyBorder="1" applyAlignment="1">
      <alignment horizontal="justify" vertical="center" wrapText="1"/>
    </xf>
    <xf numFmtId="0" fontId="39" fillId="0" borderId="36" xfId="0" applyFont="1" applyBorder="1" applyAlignment="1">
      <alignment horizontal="justify" vertical="center" wrapText="1"/>
    </xf>
    <xf numFmtId="0" fontId="39" fillId="0" borderId="35" xfId="0" applyFont="1" applyBorder="1" applyAlignment="1">
      <alignment vertical="center"/>
    </xf>
    <xf numFmtId="4" fontId="39" fillId="0" borderId="0" xfId="0" applyNumberFormat="1" applyFont="1" applyBorder="1" applyAlignment="1"/>
    <xf numFmtId="0" fontId="40" fillId="0" borderId="35" xfId="0" applyFont="1" applyBorder="1" applyAlignment="1">
      <alignment horizontal="center"/>
    </xf>
    <xf numFmtId="0" fontId="40" fillId="0" borderId="0" xfId="0" applyFont="1" applyBorder="1" applyAlignment="1">
      <alignment horizontal="center"/>
    </xf>
    <xf numFmtId="0" fontId="40" fillId="0" borderId="36" xfId="0" applyFont="1" applyBorder="1" applyAlignment="1">
      <alignment horizontal="center"/>
    </xf>
    <xf numFmtId="0" fontId="41" fillId="0" borderId="35" xfId="0" applyFont="1" applyBorder="1"/>
    <xf numFmtId="0" fontId="41" fillId="0" borderId="0" xfId="0" applyFont="1" applyBorder="1"/>
    <xf numFmtId="0" fontId="42" fillId="0" borderId="0" xfId="0" applyFont="1" applyBorder="1" applyAlignment="1"/>
    <xf numFmtId="0" fontId="41" fillId="0" borderId="0" xfId="0" applyFont="1" applyBorder="1" applyAlignment="1">
      <alignment horizontal="center"/>
    </xf>
    <xf numFmtId="0" fontId="41" fillId="0" borderId="36" xfId="0" applyFont="1" applyBorder="1" applyAlignment="1">
      <alignment horizontal="center"/>
    </xf>
    <xf numFmtId="0" fontId="39" fillId="0" borderId="35" xfId="0" applyFont="1" applyBorder="1" applyAlignment="1">
      <alignment vertical="center" wrapText="1"/>
    </xf>
    <xf numFmtId="0" fontId="41" fillId="0" borderId="0" xfId="0" applyFont="1" applyBorder="1" applyAlignment="1">
      <alignment horizontal="left"/>
    </xf>
    <xf numFmtId="0" fontId="41" fillId="0" borderId="36" xfId="0" applyFont="1" applyBorder="1"/>
    <xf numFmtId="0" fontId="41" fillId="0" borderId="35" xfId="0" applyFont="1" applyBorder="1" applyAlignment="1">
      <alignment horizontal="left" vertical="center" wrapText="1"/>
    </xf>
    <xf numFmtId="0" fontId="41" fillId="0" borderId="0" xfId="0" applyFont="1" applyBorder="1" applyAlignment="1">
      <alignment horizontal="left" vertical="center" wrapText="1"/>
    </xf>
    <xf numFmtId="0" fontId="42" fillId="0" borderId="0" xfId="0" applyFont="1" applyBorder="1" applyAlignment="1">
      <alignment vertical="center"/>
    </xf>
    <xf numFmtId="0" fontId="41" fillId="0" borderId="36" xfId="0" applyFont="1" applyBorder="1" applyAlignment="1">
      <alignment horizontal="center" vertical="center"/>
    </xf>
    <xf numFmtId="0" fontId="0" fillId="0" borderId="0" xfId="0" applyAlignment="1"/>
    <xf numFmtId="0" fontId="0" fillId="0" borderId="0" xfId="0" applyAlignment="1">
      <alignment horizontal="right"/>
    </xf>
    <xf numFmtId="0" fontId="42" fillId="0" borderId="35" xfId="0" applyFont="1" applyBorder="1" applyAlignment="1">
      <alignment vertical="center" wrapText="1"/>
    </xf>
    <xf numFmtId="0" fontId="41" fillId="0" borderId="0" xfId="0" applyFont="1" applyBorder="1" applyAlignment="1">
      <alignment vertical="center" wrapText="1"/>
    </xf>
    <xf numFmtId="0" fontId="41" fillId="0" borderId="0" xfId="0" applyFont="1" applyBorder="1" applyAlignment="1">
      <alignment vertical="center" wrapText="1"/>
    </xf>
    <xf numFmtId="0" fontId="41" fillId="0" borderId="36" xfId="0" applyFont="1" applyBorder="1" applyAlignment="1">
      <alignment vertical="center" wrapText="1"/>
    </xf>
    <xf numFmtId="0" fontId="43" fillId="26" borderId="32" xfId="0" applyFont="1" applyFill="1" applyBorder="1" applyAlignment="1">
      <alignment vertical="center" wrapText="1"/>
    </xf>
    <xf numFmtId="0" fontId="43" fillId="26" borderId="33" xfId="0" applyFont="1" applyFill="1" applyBorder="1" applyAlignment="1">
      <alignment vertical="center" wrapText="1"/>
    </xf>
    <xf numFmtId="0" fontId="41" fillId="26" borderId="33" xfId="0" applyFont="1" applyFill="1" applyBorder="1" applyAlignment="1">
      <alignment vertical="center" wrapText="1"/>
    </xf>
    <xf numFmtId="0" fontId="41" fillId="26" borderId="33" xfId="0" applyFont="1" applyFill="1" applyBorder="1" applyAlignment="1">
      <alignment vertical="center" wrapText="1"/>
    </xf>
    <xf numFmtId="0" fontId="41" fillId="26" borderId="34" xfId="0" applyFont="1" applyFill="1" applyBorder="1" applyAlignment="1">
      <alignment vertical="center" wrapText="1"/>
    </xf>
    <xf numFmtId="0" fontId="0" fillId="26" borderId="0" xfId="0" applyFill="1"/>
    <xf numFmtId="0" fontId="44" fillId="26" borderId="8" xfId="99" applyFont="1" applyFill="1" applyBorder="1" applyAlignment="1">
      <alignment horizontal="center"/>
    </xf>
    <xf numFmtId="0" fontId="41" fillId="0" borderId="8" xfId="0" applyFont="1" applyBorder="1" applyAlignment="1">
      <alignment horizontal="center" vertical="center" wrapText="1"/>
    </xf>
    <xf numFmtId="0" fontId="41" fillId="0" borderId="8" xfId="0" applyFont="1" applyBorder="1" applyAlignment="1">
      <alignment horizontal="center" vertical="center" wrapText="1"/>
    </xf>
    <xf numFmtId="0" fontId="31" fillId="0" borderId="8" xfId="99" applyBorder="1"/>
    <xf numFmtId="0" fontId="41" fillId="0" borderId="19" xfId="0" applyFont="1" applyBorder="1" applyAlignment="1">
      <alignment vertical="center" wrapText="1"/>
    </xf>
    <xf numFmtId="0" fontId="41" fillId="0" borderId="19" xfId="0" applyFont="1" applyBorder="1" applyAlignment="1">
      <alignment horizontal="center" vertical="center" wrapText="1"/>
    </xf>
    <xf numFmtId="0" fontId="41" fillId="0" borderId="33" xfId="0" applyFont="1" applyBorder="1" applyAlignment="1">
      <alignment horizontal="center" vertical="center" wrapText="1"/>
    </xf>
    <xf numFmtId="0" fontId="41" fillId="0" borderId="33" xfId="0" applyFont="1" applyBorder="1" applyAlignment="1">
      <alignment horizontal="center" vertical="center" wrapText="1"/>
    </xf>
    <xf numFmtId="0" fontId="41" fillId="0" borderId="34" xfId="0" applyFont="1" applyBorder="1" applyAlignment="1">
      <alignment horizontal="center" vertical="center" wrapText="1"/>
    </xf>
    <xf numFmtId="0" fontId="41" fillId="0" borderId="36" xfId="0" applyFont="1" applyBorder="1" applyAlignment="1">
      <alignment horizontal="center" vertical="center" wrapText="1"/>
    </xf>
    <xf numFmtId="0" fontId="41" fillId="0" borderId="37" xfId="0" applyFont="1" applyFill="1" applyBorder="1" applyAlignment="1">
      <alignment vertical="center"/>
    </xf>
    <xf numFmtId="0" fontId="41" fillId="0" borderId="38" xfId="0" applyFont="1" applyBorder="1" applyAlignment="1">
      <alignment vertical="center" wrapText="1"/>
    </xf>
    <xf numFmtId="0" fontId="41" fillId="0" borderId="39" xfId="0" applyFont="1" applyBorder="1" applyAlignment="1">
      <alignment horizontal="center" vertical="center" wrapText="1"/>
    </xf>
    <xf numFmtId="176" fontId="41" fillId="0" borderId="38" xfId="0" applyNumberFormat="1" applyFont="1" applyBorder="1" applyAlignment="1">
      <alignment vertical="center" wrapText="1"/>
    </xf>
    <xf numFmtId="0" fontId="41" fillId="0" borderId="40" xfId="0" applyFont="1" applyBorder="1" applyAlignment="1">
      <alignment vertical="center" wrapText="1"/>
    </xf>
    <xf numFmtId="176" fontId="41" fillId="0" borderId="41" xfId="0" applyNumberFormat="1" applyFont="1" applyBorder="1" applyAlignment="1">
      <alignment vertical="center" wrapText="1"/>
    </xf>
    <xf numFmtId="0" fontId="41" fillId="0" borderId="42" xfId="0" applyFont="1" applyBorder="1" applyAlignment="1">
      <alignment vertical="center" wrapText="1"/>
    </xf>
    <xf numFmtId="0" fontId="41" fillId="0" borderId="37" xfId="0" applyFont="1" applyFill="1" applyBorder="1" applyAlignment="1">
      <alignment vertical="center" wrapText="1"/>
    </xf>
    <xf numFmtId="0" fontId="41" fillId="0" borderId="43" xfId="0" applyFont="1" applyFill="1" applyBorder="1" applyAlignment="1">
      <alignment vertical="center"/>
    </xf>
    <xf numFmtId="0" fontId="41" fillId="0" borderId="44" xfId="0" applyFont="1" applyFill="1" applyBorder="1" applyAlignment="1">
      <alignment vertical="center"/>
    </xf>
    <xf numFmtId="0" fontId="41" fillId="0" borderId="45" xfId="0" applyFont="1" applyFill="1" applyBorder="1" applyAlignment="1">
      <alignment vertical="center"/>
    </xf>
    <xf numFmtId="0" fontId="41" fillId="0" borderId="37" xfId="0" applyFont="1" applyBorder="1" applyAlignment="1">
      <alignment vertical="center" wrapText="1"/>
    </xf>
    <xf numFmtId="0" fontId="41" fillId="0" borderId="37" xfId="0" applyFont="1" applyBorder="1" applyAlignment="1">
      <alignment horizontal="center" vertical="center" wrapText="1"/>
    </xf>
    <xf numFmtId="0" fontId="41" fillId="0" borderId="46" xfId="0" applyFont="1" applyBorder="1" applyAlignment="1">
      <alignment horizontal="center" vertical="center" wrapText="1"/>
    </xf>
    <xf numFmtId="0" fontId="41" fillId="0" borderId="43" xfId="0" applyFont="1" applyBorder="1" applyAlignment="1">
      <alignment vertical="center" wrapText="1"/>
    </xf>
    <xf numFmtId="0" fontId="41" fillId="0" borderId="47" xfId="0" applyFont="1" applyBorder="1" applyAlignment="1">
      <alignment vertical="center" wrapText="1"/>
    </xf>
    <xf numFmtId="0" fontId="41" fillId="0" borderId="9" xfId="0" applyFont="1" applyBorder="1" applyAlignment="1">
      <alignment horizontal="center" vertical="center" wrapText="1"/>
    </xf>
    <xf numFmtId="0" fontId="41" fillId="0" borderId="48" xfId="0" applyFont="1" applyBorder="1" applyAlignment="1">
      <alignment vertical="center" wrapText="1"/>
    </xf>
    <xf numFmtId="0" fontId="41" fillId="0" borderId="8" xfId="0" applyFont="1" applyBorder="1" applyAlignment="1">
      <alignment vertical="center" wrapText="1"/>
    </xf>
    <xf numFmtId="0" fontId="41" fillId="0" borderId="11" xfId="0" applyFont="1" applyBorder="1" applyAlignment="1">
      <alignment vertical="center" wrapText="1"/>
    </xf>
    <xf numFmtId="0" fontId="41" fillId="0" borderId="11" xfId="0" applyFont="1" applyBorder="1" applyAlignment="1">
      <alignment vertical="center" wrapText="1"/>
    </xf>
    <xf numFmtId="0" fontId="41" fillId="0" borderId="12" xfId="0" applyFont="1" applyBorder="1" applyAlignment="1">
      <alignment vertical="center" wrapText="1"/>
    </xf>
    <xf numFmtId="0" fontId="43" fillId="26" borderId="35" xfId="0" applyFont="1" applyFill="1" applyBorder="1" applyAlignment="1">
      <alignment vertical="center" wrapText="1"/>
    </xf>
    <xf numFmtId="0" fontId="43" fillId="26" borderId="0" xfId="0" applyFont="1" applyFill="1" applyBorder="1" applyAlignment="1">
      <alignment vertical="center" wrapText="1"/>
    </xf>
    <xf numFmtId="0" fontId="41" fillId="26" borderId="0" xfId="0" applyFont="1" applyFill="1" applyBorder="1" applyAlignment="1">
      <alignment vertical="center" wrapText="1"/>
    </xf>
    <xf numFmtId="0" fontId="41" fillId="26" borderId="0" xfId="0" applyFont="1" applyFill="1" applyBorder="1" applyAlignment="1">
      <alignment vertical="center" wrapText="1"/>
    </xf>
    <xf numFmtId="0" fontId="41" fillId="26" borderId="36" xfId="0" applyFont="1" applyFill="1" applyBorder="1" applyAlignment="1">
      <alignment vertical="center" wrapText="1"/>
    </xf>
    <xf numFmtId="0" fontId="41" fillId="0" borderId="10" xfId="0" applyFont="1" applyBorder="1" applyAlignment="1">
      <alignment horizontal="center" vertical="center" wrapText="1"/>
    </xf>
    <xf numFmtId="0" fontId="41" fillId="0" borderId="11" xfId="0" applyFont="1" applyBorder="1" applyAlignment="1">
      <alignment horizontal="center" vertical="center" wrapText="1"/>
    </xf>
    <xf numFmtId="0" fontId="41" fillId="0" borderId="12" xfId="0" applyFont="1" applyBorder="1" applyAlignment="1">
      <alignment horizontal="center" vertical="center" wrapText="1"/>
    </xf>
    <xf numFmtId="0" fontId="41" fillId="0" borderId="12" xfId="0" applyFont="1" applyBorder="1" applyAlignment="1">
      <alignment horizontal="center" vertical="center" wrapText="1"/>
    </xf>
    <xf numFmtId="0" fontId="41" fillId="0" borderId="9" xfId="0" applyFont="1" applyBorder="1" applyAlignment="1">
      <alignment vertical="center" wrapText="1"/>
    </xf>
    <xf numFmtId="0" fontId="41" fillId="0" borderId="35" xfId="0" applyFont="1" applyBorder="1" applyAlignment="1">
      <alignment horizontal="center" vertical="center" wrapText="1"/>
    </xf>
    <xf numFmtId="0" fontId="41" fillId="0" borderId="41" xfId="0" applyFont="1" applyBorder="1" applyAlignment="1">
      <alignment horizontal="center" vertical="center" wrapText="1"/>
    </xf>
    <xf numFmtId="0" fontId="41" fillId="0" borderId="42" xfId="0" applyFont="1" applyBorder="1" applyAlignment="1">
      <alignment horizontal="center" vertical="center" wrapText="1"/>
    </xf>
    <xf numFmtId="0" fontId="41" fillId="0" borderId="42" xfId="0" applyFont="1" applyBorder="1" applyAlignment="1">
      <alignment horizontal="center" vertical="center" wrapText="1"/>
    </xf>
    <xf numFmtId="0" fontId="41" fillId="0" borderId="49" xfId="0" applyFont="1" applyBorder="1" applyAlignment="1">
      <alignment vertical="center" wrapText="1"/>
    </xf>
    <xf numFmtId="0" fontId="0" fillId="0" borderId="0" xfId="0" applyBorder="1"/>
    <xf numFmtId="0" fontId="41" fillId="0" borderId="35" xfId="0" applyFont="1" applyBorder="1" applyAlignment="1">
      <alignment vertical="center" wrapText="1"/>
    </xf>
    <xf numFmtId="0" fontId="41" fillId="0" borderId="10" xfId="0" applyFont="1" applyBorder="1" applyAlignment="1">
      <alignment vertical="center" wrapText="1"/>
    </xf>
    <xf numFmtId="0" fontId="41" fillId="0" borderId="12" xfId="0" applyFont="1" applyBorder="1" applyAlignment="1">
      <alignment vertical="center" wrapText="1"/>
    </xf>
    <xf numFmtId="0" fontId="0" fillId="26" borderId="0" xfId="0" applyFill="1" applyBorder="1"/>
    <xf numFmtId="0" fontId="41" fillId="0" borderId="32" xfId="0" applyFont="1" applyBorder="1" applyAlignment="1">
      <alignment vertical="center" wrapText="1"/>
    </xf>
    <xf numFmtId="0" fontId="41" fillId="0" borderId="33" xfId="0" applyFont="1" applyBorder="1" applyAlignment="1">
      <alignment vertical="center" wrapText="1"/>
    </xf>
    <xf numFmtId="0" fontId="41" fillId="0" borderId="32" xfId="0" applyFont="1" applyBorder="1" applyAlignment="1">
      <alignment horizontal="center" vertical="center" wrapText="1"/>
    </xf>
    <xf numFmtId="0" fontId="41" fillId="0" borderId="50" xfId="0" applyFont="1" applyBorder="1" applyAlignment="1">
      <alignment vertical="center" wrapText="1"/>
    </xf>
    <xf numFmtId="0" fontId="41" fillId="0" borderId="51" xfId="0" applyFont="1" applyBorder="1" applyAlignment="1">
      <alignment vertical="center" wrapText="1"/>
    </xf>
    <xf numFmtId="0" fontId="45" fillId="0" borderId="44" xfId="0" applyNumberFormat="1" applyFont="1" applyFill="1" applyBorder="1" applyAlignment="1" applyProtection="1">
      <alignment horizontal="center" vertical="center"/>
    </xf>
    <xf numFmtId="177" fontId="45" fillId="0" borderId="44" xfId="0" applyNumberFormat="1" applyFont="1" applyFill="1" applyBorder="1" applyAlignment="1" applyProtection="1">
      <alignment horizontal="right" vertical="center"/>
    </xf>
    <xf numFmtId="178" fontId="41" fillId="0" borderId="50" xfId="0" applyNumberFormat="1" applyFont="1" applyBorder="1" applyAlignment="1">
      <alignment vertical="center" wrapText="1"/>
    </xf>
    <xf numFmtId="0" fontId="41" fillId="0" borderId="52" xfId="0" applyFont="1" applyBorder="1" applyAlignment="1">
      <alignment vertical="center" wrapText="1"/>
    </xf>
    <xf numFmtId="0" fontId="46" fillId="0" borderId="0" xfId="0" applyNumberFormat="1" applyFont="1" applyFill="1" applyBorder="1" applyAlignment="1" applyProtection="1">
      <alignment horizontal="left" vertical="center"/>
    </xf>
    <xf numFmtId="0" fontId="41" fillId="0" borderId="53" xfId="0" applyFont="1" applyBorder="1" applyAlignment="1">
      <alignment vertical="center" wrapText="1"/>
    </xf>
    <xf numFmtId="0" fontId="41" fillId="0" borderId="41" xfId="0" applyFont="1" applyBorder="1" applyAlignment="1">
      <alignment vertical="center" wrapText="1"/>
    </xf>
    <xf numFmtId="178" fontId="41" fillId="0" borderId="53" xfId="0" applyNumberFormat="1" applyFont="1" applyBorder="1" applyAlignment="1">
      <alignment vertical="center" wrapText="1"/>
    </xf>
    <xf numFmtId="0" fontId="45" fillId="0" borderId="9" xfId="0" applyNumberFormat="1" applyFont="1" applyFill="1" applyBorder="1" applyAlignment="1" applyProtection="1">
      <alignment horizontal="center" vertical="center"/>
    </xf>
    <xf numFmtId="177" fontId="45" fillId="0" borderId="9" xfId="0" applyNumberFormat="1" applyFont="1" applyFill="1" applyBorder="1" applyAlignment="1" applyProtection="1">
      <alignment horizontal="right" vertical="center"/>
    </xf>
    <xf numFmtId="178" fontId="41" fillId="0" borderId="49" xfId="0" applyNumberFormat="1" applyFont="1" applyBorder="1" applyAlignment="1">
      <alignment vertical="center" wrapText="1"/>
    </xf>
    <xf numFmtId="0" fontId="41" fillId="0" borderId="54" xfId="0" applyFont="1" applyBorder="1" applyAlignment="1">
      <alignment vertical="center" wrapText="1"/>
    </xf>
    <xf numFmtId="0" fontId="41" fillId="0" borderId="10" xfId="0" applyFont="1" applyBorder="1" applyAlignment="1">
      <alignment horizontal="center" vertical="center" wrapText="1"/>
    </xf>
    <xf numFmtId="0" fontId="41" fillId="0" borderId="55" xfId="0" applyFont="1" applyBorder="1" applyAlignment="1">
      <alignment horizontal="center" vertical="center" wrapText="1"/>
    </xf>
    <xf numFmtId="0" fontId="41" fillId="0" borderId="56" xfId="0" applyFont="1" applyBorder="1" applyAlignment="1">
      <alignment horizontal="center" vertical="center" wrapText="1"/>
    </xf>
    <xf numFmtId="0" fontId="41" fillId="0" borderId="53" xfId="0" applyFont="1" applyBorder="1" applyAlignment="1">
      <alignment horizontal="left" vertical="center" wrapText="1"/>
    </xf>
    <xf numFmtId="0" fontId="41" fillId="0" borderId="41" xfId="0" applyFont="1" applyBorder="1" applyAlignment="1">
      <alignment horizontal="left" vertical="center" wrapText="1"/>
    </xf>
    <xf numFmtId="0" fontId="41" fillId="0" borderId="46" xfId="0" applyFont="1" applyBorder="1" applyAlignment="1">
      <alignment vertical="center" wrapText="1"/>
    </xf>
    <xf numFmtId="0" fontId="41" fillId="0" borderId="49" xfId="0" applyFont="1" applyBorder="1" applyAlignment="1">
      <alignment horizontal="left" vertical="center" wrapText="1"/>
    </xf>
    <xf numFmtId="0" fontId="41" fillId="0" borderId="38" xfId="0" applyFont="1" applyBorder="1" applyAlignment="1">
      <alignment horizontal="left" vertical="center" wrapText="1"/>
    </xf>
    <xf numFmtId="0" fontId="0" fillId="0" borderId="57" xfId="0" applyBorder="1"/>
    <xf numFmtId="9" fontId="0" fillId="0" borderId="57" xfId="128" applyFont="1" applyBorder="1"/>
    <xf numFmtId="0" fontId="41" fillId="0" borderId="54" xfId="0" applyFont="1" applyBorder="1" applyAlignment="1">
      <alignment horizontal="center" vertical="center" wrapText="1"/>
    </xf>
    <xf numFmtId="0" fontId="41" fillId="0" borderId="47" xfId="0" applyFont="1" applyBorder="1" applyAlignment="1">
      <alignment horizontal="center" vertical="center" wrapText="1"/>
    </xf>
    <xf numFmtId="0" fontId="41" fillId="0" borderId="58" xfId="0" applyFont="1" applyBorder="1" applyAlignment="1">
      <alignment horizontal="center" vertical="center" wrapText="1"/>
    </xf>
    <xf numFmtId="0" fontId="41" fillId="0" borderId="59" xfId="0" applyFont="1" applyBorder="1" applyAlignment="1">
      <alignment horizontal="center" vertical="center" wrapText="1"/>
    </xf>
    <xf numFmtId="0" fontId="0" fillId="3" borderId="32" xfId="0" applyFill="1" applyBorder="1" applyAlignment="1">
      <alignment horizontal="center"/>
    </xf>
    <xf numFmtId="0" fontId="0" fillId="3" borderId="34" xfId="0" applyFill="1" applyBorder="1" applyAlignment="1">
      <alignment horizontal="center"/>
    </xf>
    <xf numFmtId="0" fontId="41" fillId="26" borderId="14" xfId="0" applyFont="1" applyFill="1" applyBorder="1" applyAlignment="1">
      <alignment vertical="center" wrapText="1"/>
    </xf>
    <xf numFmtId="0" fontId="0" fillId="3" borderId="35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41" fillId="0" borderId="10" xfId="0" applyFont="1" applyBorder="1" applyAlignment="1">
      <alignment vertical="center" wrapText="1"/>
    </xf>
    <xf numFmtId="179" fontId="41" fillId="0" borderId="12" xfId="112" applyNumberFormat="1" applyFont="1" applyBorder="1" applyAlignment="1">
      <alignment vertical="center" wrapText="1"/>
    </xf>
    <xf numFmtId="10" fontId="41" fillId="0" borderId="12" xfId="112" applyNumberFormat="1" applyFont="1" applyBorder="1" applyAlignment="1">
      <alignment vertical="center" wrapText="1"/>
    </xf>
    <xf numFmtId="0" fontId="0" fillId="3" borderId="60" xfId="0" applyFill="1" applyBorder="1" applyAlignment="1">
      <alignment horizontal="center"/>
    </xf>
    <xf numFmtId="0" fontId="0" fillId="3" borderId="61" xfId="0" applyFill="1" applyBorder="1" applyAlignment="1">
      <alignment horizontal="center"/>
    </xf>
    <xf numFmtId="0" fontId="41" fillId="26" borderId="60" xfId="0" applyFont="1" applyFill="1" applyBorder="1" applyAlignment="1">
      <alignment horizontal="center"/>
    </xf>
    <xf numFmtId="0" fontId="41" fillId="26" borderId="62" xfId="0" applyFont="1" applyFill="1" applyBorder="1" applyAlignment="1">
      <alignment horizontal="center"/>
    </xf>
    <xf numFmtId="0" fontId="41" fillId="26" borderId="10" xfId="0" applyFont="1" applyFill="1" applyBorder="1" applyAlignment="1">
      <alignment vertical="center" wrapText="1"/>
    </xf>
    <xf numFmtId="0" fontId="41" fillId="26" borderId="11" xfId="0" applyFont="1" applyFill="1" applyBorder="1" applyAlignment="1">
      <alignment vertical="center" wrapText="1"/>
    </xf>
    <xf numFmtId="0" fontId="41" fillId="26" borderId="12" xfId="0" applyFont="1" applyFill="1" applyBorder="1" applyAlignment="1">
      <alignment vertical="center" wrapText="1"/>
    </xf>
    <xf numFmtId="0" fontId="47" fillId="26" borderId="8" xfId="0" applyFont="1" applyFill="1" applyBorder="1" applyAlignment="1">
      <alignment vertical="center" wrapText="1"/>
    </xf>
    <xf numFmtId="0" fontId="41" fillId="0" borderId="0" xfId="0" applyFont="1"/>
  </cellXfs>
  <cellStyles count="129">
    <cellStyle name="20% - Accent1" xfId="4"/>
    <cellStyle name="20% - Accent2" xfId="5"/>
    <cellStyle name="20% - Accent3" xfId="6"/>
    <cellStyle name="20% - Accent4" xfId="7"/>
    <cellStyle name="20% - Accent5" xfId="8"/>
    <cellStyle name="20% - Accent6" xfId="9"/>
    <cellStyle name="20% - Énfasis1 2" xfId="10"/>
    <cellStyle name="20% - Énfasis2 2" xfId="11"/>
    <cellStyle name="20% - Énfasis3 2" xfId="12"/>
    <cellStyle name="20% - Énfasis4 2" xfId="13"/>
    <cellStyle name="20% - Énfasis5 2" xfId="14"/>
    <cellStyle name="20% - Énfasis6 2" xfId="15"/>
    <cellStyle name="40% - Accent1" xfId="16"/>
    <cellStyle name="40% - Accent2" xfId="17"/>
    <cellStyle name="40% - Accent3" xfId="18"/>
    <cellStyle name="40% - Accent4" xfId="19"/>
    <cellStyle name="40% - Accent5" xfId="20"/>
    <cellStyle name="40% - Accent6" xfId="21"/>
    <cellStyle name="40% - Énfasis1 2" xfId="22"/>
    <cellStyle name="40% - Énfasis2 2" xfId="23"/>
    <cellStyle name="40% - Énfasis3 2" xfId="24"/>
    <cellStyle name="40% - Énfasis4 2" xfId="25"/>
    <cellStyle name="40% - Énfasis5 2" xfId="26"/>
    <cellStyle name="40% - Énfasis6 2" xfId="27"/>
    <cellStyle name="60% - Accent1" xfId="28"/>
    <cellStyle name="60% - Accent2" xfId="29"/>
    <cellStyle name="60% - Accent3" xfId="30"/>
    <cellStyle name="60% - Accent4" xfId="31"/>
    <cellStyle name="60% - Accent5" xfId="32"/>
    <cellStyle name="60% - Accent6" xfId="33"/>
    <cellStyle name="60% - Énfasis1 2" xfId="34"/>
    <cellStyle name="60% - Énfasis2 2" xfId="35"/>
    <cellStyle name="60% - Énfasis3 2" xfId="36"/>
    <cellStyle name="60% - Énfasis4 2" xfId="37"/>
    <cellStyle name="60% - Énfasis5 2" xfId="38"/>
    <cellStyle name="60% - Énfasis6 2" xfId="39"/>
    <cellStyle name="Accent1" xfId="40"/>
    <cellStyle name="Accent2" xfId="41"/>
    <cellStyle name="Accent3" xfId="42"/>
    <cellStyle name="Accent4" xfId="43"/>
    <cellStyle name="Accent5" xfId="44"/>
    <cellStyle name="Accent6" xfId="45"/>
    <cellStyle name="Bad" xfId="46"/>
    <cellStyle name="Buena 2" xfId="47"/>
    <cellStyle name="Calculation" xfId="48"/>
    <cellStyle name="Cálculo 2" xfId="49"/>
    <cellStyle name="Celda de comprobación 2" xfId="50"/>
    <cellStyle name="Celda vinculada 2" xfId="51"/>
    <cellStyle name="Check Cell" xfId="52"/>
    <cellStyle name="Comma" xfId="53"/>
    <cellStyle name="Comma0" xfId="54"/>
    <cellStyle name="Currency" xfId="55"/>
    <cellStyle name="Currency0" xfId="56"/>
    <cellStyle name="Date" xfId="57"/>
    <cellStyle name="Encabezado 4 2" xfId="58"/>
    <cellStyle name="Énfasis1 2" xfId="59"/>
    <cellStyle name="Énfasis2 2" xfId="60"/>
    <cellStyle name="Énfasis3 2" xfId="61"/>
    <cellStyle name="Énfasis4 2" xfId="62"/>
    <cellStyle name="Énfasis5 2" xfId="63"/>
    <cellStyle name="Énfasis6 2" xfId="64"/>
    <cellStyle name="Entrada 2" xfId="65"/>
    <cellStyle name="Euro" xfId="66"/>
    <cellStyle name="Excel Built-in Comma" xfId="67"/>
    <cellStyle name="Excel Built-in Normal" xfId="68"/>
    <cellStyle name="Excel Built-in Normal 2" xfId="69"/>
    <cellStyle name="Explanatory Text" xfId="70"/>
    <cellStyle name="F2" xfId="71"/>
    <cellStyle name="F3" xfId="72"/>
    <cellStyle name="F4" xfId="73"/>
    <cellStyle name="F5" xfId="74"/>
    <cellStyle name="F6" xfId="75"/>
    <cellStyle name="F7" xfId="76"/>
    <cellStyle name="F8" xfId="77"/>
    <cellStyle name="Fixed" xfId="78"/>
    <cellStyle name="Good" xfId="79"/>
    <cellStyle name="Heading 1" xfId="80"/>
    <cellStyle name="Heading 2" xfId="81"/>
    <cellStyle name="Heading 3" xfId="82"/>
    <cellStyle name="Heading 4" xfId="83"/>
    <cellStyle name="Incorrecto 2" xfId="84"/>
    <cellStyle name="Input" xfId="85"/>
    <cellStyle name="Linked Cell" xfId="86"/>
    <cellStyle name="Millares [0] 3" xfId="87"/>
    <cellStyle name="Millares 2" xfId="88"/>
    <cellStyle name="Millares 2 2" xfId="89"/>
    <cellStyle name="Millares 2 3" xfId="90"/>
    <cellStyle name="Millares 2 4" xfId="91"/>
    <cellStyle name="Millares 3" xfId="92"/>
    <cellStyle name="Millares 3 2" xfId="93"/>
    <cellStyle name="Millares 3_FERUM 2012 ADICIONAL FINAL CON REMANENTES (COMPAÑEROS)" xfId="94"/>
    <cellStyle name="Millares 4" xfId="95"/>
    <cellStyle name="Millares 5" xfId="96"/>
    <cellStyle name="Moneda 2" xfId="97"/>
    <cellStyle name="Neutral 2" xfId="98"/>
    <cellStyle name="Normal" xfId="0" builtinId="0"/>
    <cellStyle name="Normal 2" xfId="2"/>
    <cellStyle name="Normal 2 2" xfId="99"/>
    <cellStyle name="Normal 2 2 2" xfId="100"/>
    <cellStyle name="Normal 2 3" xfId="101"/>
    <cellStyle name="Normal 2 4" xfId="102"/>
    <cellStyle name="Normal 2_GRUPOS A CONTRATAR" xfId="103"/>
    <cellStyle name="Normal 3" xfId="104"/>
    <cellStyle name="Normal 3 2" xfId="105"/>
    <cellStyle name="Normal 4" xfId="3"/>
    <cellStyle name="Normal 5" xfId="106"/>
    <cellStyle name="Normal_HOJA DE CÁLCULOPARA PRESUPUESTOS" xfId="1"/>
    <cellStyle name="Notas 2" xfId="107"/>
    <cellStyle name="Note" xfId="108"/>
    <cellStyle name="Output" xfId="109"/>
    <cellStyle name="Percent" xfId="110"/>
    <cellStyle name="Porcentaje" xfId="128" builtinId="5"/>
    <cellStyle name="Porcentaje 2" xfId="111"/>
    <cellStyle name="Porcentaje 2 2" xfId="112"/>
    <cellStyle name="Porcentaje 3" xfId="113"/>
    <cellStyle name="Porcentaje 3 2" xfId="114"/>
    <cellStyle name="Porcentaje 4" xfId="115"/>
    <cellStyle name="Porcentaje 5" xfId="116"/>
    <cellStyle name="Porcentual 2" xfId="117"/>
    <cellStyle name="Salida 2" xfId="118"/>
    <cellStyle name="Texto de advertencia 2" xfId="119"/>
    <cellStyle name="Texto explicativo 2" xfId="120"/>
    <cellStyle name="Title" xfId="121"/>
    <cellStyle name="Título 1 2" xfId="122"/>
    <cellStyle name="Título 2 2" xfId="123"/>
    <cellStyle name="Título 3 2" xfId="124"/>
    <cellStyle name="Título 4" xfId="125"/>
    <cellStyle name="Total 2" xfId="126"/>
    <cellStyle name="Warning Text" xfId="1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L62"/>
  <sheetViews>
    <sheetView showZeros="0" tabSelected="1" view="pageBreakPreview" zoomScale="55" zoomScaleNormal="55" zoomScaleSheetLayoutView="55" workbookViewId="0">
      <pane xSplit="2" ySplit="7" topLeftCell="C8" activePane="bottomRight" state="frozen"/>
      <selection pane="topRight" activeCell="C1" sqref="C1"/>
      <selection pane="bottomLeft" activeCell="A5" sqref="A5"/>
      <selection pane="bottomRight" activeCell="F66" sqref="F66"/>
    </sheetView>
  </sheetViews>
  <sheetFormatPr baseColWidth="10" defaultRowHeight="15" x14ac:dyDescent="0.25"/>
  <cols>
    <col min="1" max="1" width="20.5703125" style="6" customWidth="1"/>
    <col min="2" max="2" width="62.85546875" style="6" customWidth="1"/>
    <col min="3" max="3" width="24.42578125" style="6" customWidth="1"/>
    <col min="4" max="4" width="30.42578125" style="6" customWidth="1"/>
    <col min="5" max="5" width="18.85546875" style="6" customWidth="1"/>
    <col min="6" max="6" width="25.140625" style="24" customWidth="1"/>
    <col min="7" max="7" width="40.140625" style="24" customWidth="1"/>
    <col min="8" max="8" width="31.7109375" style="24" customWidth="1"/>
    <col min="9" max="9" width="18.85546875" style="24" customWidth="1"/>
    <col min="10" max="10" width="27.85546875" style="6" customWidth="1"/>
    <col min="11" max="11" width="20.85546875" style="6" customWidth="1"/>
    <col min="12" max="12" width="27.7109375" style="6" customWidth="1"/>
    <col min="13" max="16384" width="11.42578125" style="6"/>
  </cols>
  <sheetData>
    <row r="1" spans="1:12" s="28" customFormat="1" ht="46.5" customHeight="1" thickTop="1" x14ac:dyDescent="0.25">
      <c r="A1" s="25" t="s">
        <v>14</v>
      </c>
      <c r="B1" s="26" t="s">
        <v>16</v>
      </c>
      <c r="C1" s="27"/>
      <c r="D1" s="27"/>
      <c r="E1" s="27"/>
      <c r="F1" s="27"/>
      <c r="G1" s="27"/>
      <c r="H1" s="27"/>
    </row>
    <row r="2" spans="1:12" s="28" customFormat="1" ht="46.5" customHeight="1" x14ac:dyDescent="0.25">
      <c r="A2" s="29" t="s">
        <v>15</v>
      </c>
      <c r="B2" s="30" t="s">
        <v>17</v>
      </c>
      <c r="C2" s="31"/>
      <c r="D2" s="39"/>
      <c r="E2" s="39"/>
      <c r="F2" s="32"/>
      <c r="H2" s="27"/>
      <c r="I2" s="34"/>
      <c r="J2" s="27"/>
      <c r="K2" s="35"/>
    </row>
    <row r="3" spans="1:12" x14ac:dyDescent="0.25">
      <c r="A3" s="1">
        <v>1</v>
      </c>
      <c r="B3" s="2"/>
      <c r="C3" s="2"/>
      <c r="D3" s="3"/>
      <c r="E3" s="3"/>
      <c r="F3" s="4"/>
      <c r="G3" s="4"/>
      <c r="H3" s="4"/>
      <c r="I3" s="4"/>
      <c r="J3" s="5"/>
      <c r="K3" s="2"/>
    </row>
    <row r="4" spans="1:12" ht="38.25" customHeight="1" thickBot="1" x14ac:dyDescent="0.3">
      <c r="A4" s="1">
        <v>1</v>
      </c>
      <c r="B4" s="7"/>
      <c r="C4" s="8" t="s">
        <v>0</v>
      </c>
      <c r="D4" s="9"/>
      <c r="E4" s="8"/>
      <c r="F4" s="10"/>
      <c r="G4" s="4"/>
      <c r="H4" s="4"/>
      <c r="I4" s="4"/>
      <c r="J4" s="5"/>
      <c r="K4" s="2"/>
    </row>
    <row r="5" spans="1:12" ht="25.5" customHeight="1" thickTop="1" x14ac:dyDescent="0.25">
      <c r="A5" s="40" t="s">
        <v>1</v>
      </c>
      <c r="B5" s="43" t="s">
        <v>2</v>
      </c>
      <c r="C5" s="45" t="s">
        <v>3</v>
      </c>
      <c r="D5" s="45" t="s">
        <v>4</v>
      </c>
      <c r="E5" s="48" t="s">
        <v>5</v>
      </c>
      <c r="F5" s="45" t="s">
        <v>6</v>
      </c>
      <c r="G5" s="51" t="s">
        <v>7</v>
      </c>
      <c r="H5" s="52"/>
      <c r="I5" s="52"/>
      <c r="J5" s="52"/>
      <c r="K5" s="52"/>
      <c r="L5" s="53"/>
    </row>
    <row r="6" spans="1:12" ht="25.5" customHeight="1" x14ac:dyDescent="0.25">
      <c r="A6" s="41"/>
      <c r="B6" s="44"/>
      <c r="C6" s="46"/>
      <c r="D6" s="46"/>
      <c r="E6" s="49"/>
      <c r="F6" s="46"/>
      <c r="G6" s="54" t="s">
        <v>8</v>
      </c>
      <c r="H6" s="55"/>
      <c r="I6" s="56"/>
      <c r="J6" s="54" t="s">
        <v>9</v>
      </c>
      <c r="K6" s="55"/>
      <c r="L6" s="57"/>
    </row>
    <row r="7" spans="1:12" ht="37.5" customHeight="1" x14ac:dyDescent="0.25">
      <c r="A7" s="42"/>
      <c r="B7" s="44"/>
      <c r="C7" s="47"/>
      <c r="D7" s="47"/>
      <c r="E7" s="50"/>
      <c r="F7" s="47"/>
      <c r="G7" s="11" t="s">
        <v>10</v>
      </c>
      <c r="H7" s="12" t="s">
        <v>11</v>
      </c>
      <c r="I7" s="12" t="s">
        <v>12</v>
      </c>
      <c r="J7" s="11" t="s">
        <v>10</v>
      </c>
      <c r="K7" s="12" t="s">
        <v>11</v>
      </c>
      <c r="L7" s="13" t="s">
        <v>9</v>
      </c>
    </row>
    <row r="8" spans="1:12" ht="30" customHeight="1" x14ac:dyDescent="0.25">
      <c r="A8" s="14">
        <v>1</v>
      </c>
      <c r="B8" s="15" t="s">
        <v>18</v>
      </c>
      <c r="C8" s="15" t="s">
        <v>19</v>
      </c>
      <c r="D8" s="15" t="s">
        <v>18</v>
      </c>
      <c r="E8" s="16" t="s">
        <v>20</v>
      </c>
      <c r="F8" s="33">
        <v>6</v>
      </c>
      <c r="G8" s="17" t="s">
        <v>21</v>
      </c>
      <c r="H8" s="18">
        <v>12.77</v>
      </c>
      <c r="I8" s="18">
        <v>12.77</v>
      </c>
      <c r="J8" s="18">
        <v>0</v>
      </c>
      <c r="K8" s="18">
        <v>76.62</v>
      </c>
      <c r="L8" s="19">
        <v>76.62</v>
      </c>
    </row>
    <row r="9" spans="1:12" ht="30" customHeight="1" x14ac:dyDescent="0.25">
      <c r="A9" s="14">
        <v>2</v>
      </c>
      <c r="B9" s="15" t="s">
        <v>22</v>
      </c>
      <c r="C9" s="20" t="s">
        <v>19</v>
      </c>
      <c r="D9" s="15" t="s">
        <v>22</v>
      </c>
      <c r="E9" s="16" t="s">
        <v>23</v>
      </c>
      <c r="F9" s="33">
        <v>0.5</v>
      </c>
      <c r="G9" s="18" t="s">
        <v>21</v>
      </c>
      <c r="H9" s="18">
        <v>114.85</v>
      </c>
      <c r="I9" s="18">
        <v>114.85</v>
      </c>
      <c r="J9" s="18">
        <v>0</v>
      </c>
      <c r="K9" s="18">
        <v>57.43</v>
      </c>
      <c r="L9" s="19">
        <v>57.43</v>
      </c>
    </row>
    <row r="10" spans="1:12" ht="30" customHeight="1" x14ac:dyDescent="0.25">
      <c r="A10" s="14">
        <v>3</v>
      </c>
      <c r="B10" s="15" t="s">
        <v>25</v>
      </c>
      <c r="C10" s="20" t="s">
        <v>26</v>
      </c>
      <c r="D10" s="15"/>
      <c r="E10" s="16" t="s">
        <v>20</v>
      </c>
      <c r="F10" s="33">
        <v>1</v>
      </c>
      <c r="G10" s="18">
        <v>196.22</v>
      </c>
      <c r="H10" s="18">
        <v>99.77</v>
      </c>
      <c r="I10" s="18">
        <v>295.99</v>
      </c>
      <c r="J10" s="18">
        <v>196.22</v>
      </c>
      <c r="K10" s="18">
        <v>99.77</v>
      </c>
      <c r="L10" s="19">
        <v>295.99</v>
      </c>
    </row>
    <row r="11" spans="1:12" ht="30" customHeight="1" x14ac:dyDescent="0.25">
      <c r="A11" s="14">
        <v>4</v>
      </c>
      <c r="B11" s="15" t="s">
        <v>27</v>
      </c>
      <c r="C11" s="20" t="s">
        <v>26</v>
      </c>
      <c r="D11" s="15"/>
      <c r="E11" s="16" t="s">
        <v>20</v>
      </c>
      <c r="F11" s="33">
        <v>1</v>
      </c>
      <c r="G11" s="18">
        <v>196.22</v>
      </c>
      <c r="H11" s="18">
        <v>125.39</v>
      </c>
      <c r="I11" s="18">
        <v>321.61</v>
      </c>
      <c r="J11" s="18">
        <v>196.22</v>
      </c>
      <c r="K11" s="18">
        <v>125.39</v>
      </c>
      <c r="L11" s="19">
        <v>321.61</v>
      </c>
    </row>
    <row r="12" spans="1:12" ht="30" customHeight="1" x14ac:dyDescent="0.25">
      <c r="A12" s="14">
        <v>5</v>
      </c>
      <c r="B12" s="15" t="s">
        <v>28</v>
      </c>
      <c r="C12" s="20" t="s">
        <v>29</v>
      </c>
      <c r="D12" s="15"/>
      <c r="E12" s="16" t="s">
        <v>20</v>
      </c>
      <c r="F12" s="33">
        <v>1</v>
      </c>
      <c r="G12" s="18">
        <v>145.29</v>
      </c>
      <c r="H12" s="18">
        <v>73.56</v>
      </c>
      <c r="I12" s="18">
        <v>218.85</v>
      </c>
      <c r="J12" s="18">
        <v>145.29</v>
      </c>
      <c r="K12" s="18">
        <v>73.56</v>
      </c>
      <c r="L12" s="19">
        <v>218.85</v>
      </c>
    </row>
    <row r="13" spans="1:12" ht="30" customHeight="1" x14ac:dyDescent="0.25">
      <c r="A13" s="14">
        <v>6</v>
      </c>
      <c r="B13" s="15" t="s">
        <v>30</v>
      </c>
      <c r="C13" s="20" t="s">
        <v>29</v>
      </c>
      <c r="D13" s="15"/>
      <c r="E13" s="16" t="s">
        <v>20</v>
      </c>
      <c r="F13" s="33">
        <v>1</v>
      </c>
      <c r="G13" s="18">
        <v>145.29</v>
      </c>
      <c r="H13" s="18">
        <v>102.43</v>
      </c>
      <c r="I13" s="18">
        <v>247.72</v>
      </c>
      <c r="J13" s="18">
        <v>145.29</v>
      </c>
      <c r="K13" s="18">
        <v>102.43</v>
      </c>
      <c r="L13" s="19">
        <v>247.72</v>
      </c>
    </row>
    <row r="14" spans="1:12" ht="30" customHeight="1" x14ac:dyDescent="0.25">
      <c r="A14" s="14">
        <v>7</v>
      </c>
      <c r="B14" s="15" t="s">
        <v>31</v>
      </c>
      <c r="C14" s="20" t="s">
        <v>32</v>
      </c>
      <c r="D14" s="15" t="s">
        <v>24</v>
      </c>
      <c r="E14" s="16" t="s">
        <v>20</v>
      </c>
      <c r="F14" s="33">
        <v>2</v>
      </c>
      <c r="G14" s="18">
        <v>53.8</v>
      </c>
      <c r="H14" s="18">
        <v>54.44</v>
      </c>
      <c r="I14" s="18">
        <v>108.24</v>
      </c>
      <c r="J14" s="18">
        <v>107.6</v>
      </c>
      <c r="K14" s="18">
        <v>108.88</v>
      </c>
      <c r="L14" s="19">
        <v>216.48</v>
      </c>
    </row>
    <row r="15" spans="1:12" ht="30" customHeight="1" x14ac:dyDescent="0.25">
      <c r="A15" s="14">
        <v>8</v>
      </c>
      <c r="B15" s="15" t="s">
        <v>33</v>
      </c>
      <c r="C15" s="20" t="s">
        <v>32</v>
      </c>
      <c r="D15" s="15" t="s">
        <v>24</v>
      </c>
      <c r="E15" s="16" t="s">
        <v>20</v>
      </c>
      <c r="F15" s="33">
        <v>1</v>
      </c>
      <c r="G15" s="18">
        <v>53.8</v>
      </c>
      <c r="H15" s="18">
        <v>72.12</v>
      </c>
      <c r="I15" s="18">
        <v>125.92</v>
      </c>
      <c r="J15" s="18">
        <v>53.8</v>
      </c>
      <c r="K15" s="18">
        <v>72.12</v>
      </c>
      <c r="L15" s="19">
        <v>125.92</v>
      </c>
    </row>
    <row r="16" spans="1:12" ht="30" customHeight="1" x14ac:dyDescent="0.25">
      <c r="A16" s="14">
        <v>9</v>
      </c>
      <c r="B16" s="15" t="s">
        <v>34</v>
      </c>
      <c r="C16" s="20" t="s">
        <v>35</v>
      </c>
      <c r="D16" s="15" t="s">
        <v>24</v>
      </c>
      <c r="E16" s="16" t="s">
        <v>20</v>
      </c>
      <c r="F16" s="33">
        <v>1</v>
      </c>
      <c r="G16" s="18">
        <v>39.6</v>
      </c>
      <c r="H16" s="18">
        <v>44.75</v>
      </c>
      <c r="I16" s="18">
        <v>84.35</v>
      </c>
      <c r="J16" s="18">
        <v>39.6</v>
      </c>
      <c r="K16" s="18">
        <v>44.75</v>
      </c>
      <c r="L16" s="19">
        <v>84.35</v>
      </c>
    </row>
    <row r="17" spans="1:12" ht="30" customHeight="1" x14ac:dyDescent="0.25">
      <c r="A17" s="14">
        <v>10</v>
      </c>
      <c r="B17" s="15" t="s">
        <v>36</v>
      </c>
      <c r="C17" s="20" t="s">
        <v>35</v>
      </c>
      <c r="D17" s="15" t="s">
        <v>24</v>
      </c>
      <c r="E17" s="16" t="s">
        <v>20</v>
      </c>
      <c r="F17" s="33">
        <v>1</v>
      </c>
      <c r="G17" s="18">
        <v>39.6</v>
      </c>
      <c r="H17" s="18">
        <v>55.4</v>
      </c>
      <c r="I17" s="18">
        <v>95</v>
      </c>
      <c r="J17" s="18">
        <v>39.6</v>
      </c>
      <c r="K17" s="18">
        <v>55.4</v>
      </c>
      <c r="L17" s="19">
        <v>95</v>
      </c>
    </row>
    <row r="18" spans="1:12" ht="30" customHeight="1" x14ac:dyDescent="0.25">
      <c r="A18" s="14">
        <v>11</v>
      </c>
      <c r="B18" s="15" t="s">
        <v>37</v>
      </c>
      <c r="C18" s="20" t="s">
        <v>38</v>
      </c>
      <c r="D18" s="15" t="s">
        <v>24</v>
      </c>
      <c r="E18" s="16" t="s">
        <v>20</v>
      </c>
      <c r="F18" s="33">
        <v>1</v>
      </c>
      <c r="G18" s="18">
        <v>52.83</v>
      </c>
      <c r="H18" s="18">
        <v>48.14</v>
      </c>
      <c r="I18" s="18">
        <v>100.97</v>
      </c>
      <c r="J18" s="18">
        <v>52.83</v>
      </c>
      <c r="K18" s="18">
        <v>48.14</v>
      </c>
      <c r="L18" s="19">
        <v>100.97</v>
      </c>
    </row>
    <row r="19" spans="1:12" ht="30" customHeight="1" x14ac:dyDescent="0.25">
      <c r="A19" s="14">
        <v>12</v>
      </c>
      <c r="B19" s="15" t="s">
        <v>39</v>
      </c>
      <c r="C19" s="20" t="s">
        <v>38</v>
      </c>
      <c r="D19" s="15" t="s">
        <v>24</v>
      </c>
      <c r="E19" s="16" t="s">
        <v>20</v>
      </c>
      <c r="F19" s="33">
        <v>1</v>
      </c>
      <c r="G19" s="18">
        <v>52.83</v>
      </c>
      <c r="H19" s="18">
        <v>73.099999999999994</v>
      </c>
      <c r="I19" s="18">
        <v>125.93</v>
      </c>
      <c r="J19" s="18">
        <v>52.83</v>
      </c>
      <c r="K19" s="18">
        <v>73.099999999999994</v>
      </c>
      <c r="L19" s="19">
        <v>125.93</v>
      </c>
    </row>
    <row r="20" spans="1:12" ht="30" customHeight="1" x14ac:dyDescent="0.25">
      <c r="A20" s="14">
        <v>13</v>
      </c>
      <c r="B20" s="15" t="s">
        <v>40</v>
      </c>
      <c r="C20" s="20" t="s">
        <v>41</v>
      </c>
      <c r="D20" s="15" t="s">
        <v>24</v>
      </c>
      <c r="E20" s="16" t="s">
        <v>20</v>
      </c>
      <c r="F20" s="33">
        <v>1</v>
      </c>
      <c r="G20" s="18">
        <v>68.849999999999994</v>
      </c>
      <c r="H20" s="18">
        <v>36.46</v>
      </c>
      <c r="I20" s="18">
        <v>105.31</v>
      </c>
      <c r="J20" s="18">
        <v>68.849999999999994</v>
      </c>
      <c r="K20" s="18">
        <v>36.46</v>
      </c>
      <c r="L20" s="19">
        <v>105.31</v>
      </c>
    </row>
    <row r="21" spans="1:12" ht="30" customHeight="1" x14ac:dyDescent="0.25">
      <c r="A21" s="14">
        <v>14</v>
      </c>
      <c r="B21" s="15" t="s">
        <v>42</v>
      </c>
      <c r="C21" s="20" t="s">
        <v>41</v>
      </c>
      <c r="D21" s="15" t="s">
        <v>24</v>
      </c>
      <c r="E21" s="16" t="s">
        <v>20</v>
      </c>
      <c r="F21" s="33">
        <v>1</v>
      </c>
      <c r="G21" s="18">
        <v>68.849999999999994</v>
      </c>
      <c r="H21" s="18">
        <v>67.37</v>
      </c>
      <c r="I21" s="18">
        <v>136.22</v>
      </c>
      <c r="J21" s="18">
        <v>68.849999999999994</v>
      </c>
      <c r="K21" s="18">
        <v>67.37</v>
      </c>
      <c r="L21" s="19">
        <v>136.22</v>
      </c>
    </row>
    <row r="22" spans="1:12" ht="30" customHeight="1" x14ac:dyDescent="0.25">
      <c r="A22" s="14">
        <v>15</v>
      </c>
      <c r="B22" s="15" t="s">
        <v>43</v>
      </c>
      <c r="C22" s="20" t="s">
        <v>44</v>
      </c>
      <c r="D22" s="15" t="s">
        <v>24</v>
      </c>
      <c r="E22" s="16" t="s">
        <v>20</v>
      </c>
      <c r="F22" s="33">
        <v>1</v>
      </c>
      <c r="G22" s="18">
        <v>28.97</v>
      </c>
      <c r="H22" s="18">
        <v>44.8</v>
      </c>
      <c r="I22" s="18">
        <v>73.77</v>
      </c>
      <c r="J22" s="18">
        <v>28.97</v>
      </c>
      <c r="K22" s="18">
        <v>44.8</v>
      </c>
      <c r="L22" s="19">
        <v>73.77</v>
      </c>
    </row>
    <row r="23" spans="1:12" ht="30" customHeight="1" x14ac:dyDescent="0.25">
      <c r="A23" s="14">
        <v>16</v>
      </c>
      <c r="B23" s="15" t="s">
        <v>45</v>
      </c>
      <c r="C23" s="20" t="s">
        <v>44</v>
      </c>
      <c r="D23" s="15" t="s">
        <v>24</v>
      </c>
      <c r="E23" s="16" t="s">
        <v>20</v>
      </c>
      <c r="F23" s="33">
        <v>1</v>
      </c>
      <c r="G23" s="18">
        <v>24.19</v>
      </c>
      <c r="H23" s="18">
        <v>66.45</v>
      </c>
      <c r="I23" s="18">
        <v>90.64</v>
      </c>
      <c r="J23" s="18">
        <v>24.19</v>
      </c>
      <c r="K23" s="18">
        <v>66.45</v>
      </c>
      <c r="L23" s="19">
        <v>90.64</v>
      </c>
    </row>
    <row r="24" spans="1:12" ht="30" customHeight="1" x14ac:dyDescent="0.25">
      <c r="A24" s="14">
        <v>17</v>
      </c>
      <c r="B24" s="15" t="s">
        <v>46</v>
      </c>
      <c r="C24" s="20" t="s">
        <v>47</v>
      </c>
      <c r="D24" s="15" t="s">
        <v>24</v>
      </c>
      <c r="E24" s="16" t="s">
        <v>20</v>
      </c>
      <c r="F24" s="33">
        <v>1</v>
      </c>
      <c r="G24" s="18">
        <v>1438.25</v>
      </c>
      <c r="H24" s="18">
        <v>53.5</v>
      </c>
      <c r="I24" s="18">
        <v>1491.75</v>
      </c>
      <c r="J24" s="18">
        <v>1438.25</v>
      </c>
      <c r="K24" s="18">
        <v>53.5</v>
      </c>
      <c r="L24" s="19">
        <v>1491.75</v>
      </c>
    </row>
    <row r="25" spans="1:12" ht="30" customHeight="1" x14ac:dyDescent="0.25">
      <c r="A25" s="14">
        <v>18</v>
      </c>
      <c r="B25" s="15" t="s">
        <v>48</v>
      </c>
      <c r="C25" s="20" t="s">
        <v>49</v>
      </c>
      <c r="D25" s="15" t="s">
        <v>24</v>
      </c>
      <c r="E25" s="16" t="s">
        <v>20</v>
      </c>
      <c r="F25" s="33">
        <v>1</v>
      </c>
      <c r="G25" s="18">
        <v>1126.5899999999999</v>
      </c>
      <c r="H25" s="18">
        <v>43.52</v>
      </c>
      <c r="I25" s="18">
        <v>1170.1099999999999</v>
      </c>
      <c r="J25" s="18">
        <v>1126.5899999999999</v>
      </c>
      <c r="K25" s="18">
        <v>43.52</v>
      </c>
      <c r="L25" s="19">
        <v>1170.1099999999999</v>
      </c>
    </row>
    <row r="26" spans="1:12" ht="30" customHeight="1" x14ac:dyDescent="0.25">
      <c r="A26" s="14">
        <v>19</v>
      </c>
      <c r="B26" s="15" t="s">
        <v>50</v>
      </c>
      <c r="C26" s="20" t="s">
        <v>19</v>
      </c>
      <c r="D26" s="15" t="s">
        <v>50</v>
      </c>
      <c r="E26" s="16" t="s">
        <v>20</v>
      </c>
      <c r="F26" s="33">
        <v>1</v>
      </c>
      <c r="G26" s="18">
        <v>14.2</v>
      </c>
      <c r="H26" s="18">
        <v>9.9700000000000006</v>
      </c>
      <c r="I26" s="18">
        <v>24.17</v>
      </c>
      <c r="J26" s="18">
        <v>14.2</v>
      </c>
      <c r="K26" s="18">
        <v>9.9700000000000006</v>
      </c>
      <c r="L26" s="19">
        <v>24.17</v>
      </c>
    </row>
    <row r="27" spans="1:12" ht="30" customHeight="1" x14ac:dyDescent="0.25">
      <c r="A27" s="14">
        <v>20</v>
      </c>
      <c r="B27" s="15" t="s">
        <v>51</v>
      </c>
      <c r="C27" s="20" t="s">
        <v>19</v>
      </c>
      <c r="D27" s="15" t="s">
        <v>51</v>
      </c>
      <c r="E27" s="16" t="s">
        <v>20</v>
      </c>
      <c r="F27" s="33">
        <v>7</v>
      </c>
      <c r="G27" s="18">
        <v>48.09</v>
      </c>
      <c r="H27" s="18">
        <v>10.61</v>
      </c>
      <c r="I27" s="18">
        <v>58.7</v>
      </c>
      <c r="J27" s="18">
        <v>336.63</v>
      </c>
      <c r="K27" s="18">
        <v>74.27</v>
      </c>
      <c r="L27" s="19">
        <v>410.9</v>
      </c>
    </row>
    <row r="28" spans="1:12" ht="30" customHeight="1" x14ac:dyDescent="0.25">
      <c r="A28" s="14">
        <v>21</v>
      </c>
      <c r="B28" s="15" t="s">
        <v>52</v>
      </c>
      <c r="C28" s="20" t="s">
        <v>53</v>
      </c>
      <c r="D28" s="15" t="s">
        <v>24</v>
      </c>
      <c r="E28" s="16" t="s">
        <v>20</v>
      </c>
      <c r="F28" s="33">
        <v>2</v>
      </c>
      <c r="G28" s="18">
        <v>120.25</v>
      </c>
      <c r="H28" s="18">
        <v>8.39</v>
      </c>
      <c r="I28" s="18">
        <v>128.63999999999999</v>
      </c>
      <c r="J28" s="18">
        <v>240.5</v>
      </c>
      <c r="K28" s="18">
        <v>16.78</v>
      </c>
      <c r="L28" s="19">
        <v>257.27999999999997</v>
      </c>
    </row>
    <row r="29" spans="1:12" ht="30" customHeight="1" x14ac:dyDescent="0.25">
      <c r="A29" s="14">
        <v>22</v>
      </c>
      <c r="B29" s="15" t="s">
        <v>54</v>
      </c>
      <c r="C29" s="20" t="s">
        <v>55</v>
      </c>
      <c r="D29" s="15" t="s">
        <v>24</v>
      </c>
      <c r="E29" s="16" t="s">
        <v>20</v>
      </c>
      <c r="F29" s="33">
        <v>4</v>
      </c>
      <c r="G29" s="18">
        <v>26.9</v>
      </c>
      <c r="H29" s="18">
        <v>10.75</v>
      </c>
      <c r="I29" s="18">
        <v>37.65</v>
      </c>
      <c r="J29" s="18">
        <v>107.6</v>
      </c>
      <c r="K29" s="18">
        <v>43</v>
      </c>
      <c r="L29" s="19">
        <v>150.6</v>
      </c>
    </row>
    <row r="30" spans="1:12" ht="30" customHeight="1" x14ac:dyDescent="0.25">
      <c r="A30" s="14">
        <v>23</v>
      </c>
      <c r="B30" s="15" t="s">
        <v>56</v>
      </c>
      <c r="C30" s="20" t="s">
        <v>57</v>
      </c>
      <c r="D30" s="15" t="s">
        <v>24</v>
      </c>
      <c r="E30" s="16" t="s">
        <v>20</v>
      </c>
      <c r="F30" s="33">
        <v>1</v>
      </c>
      <c r="G30" s="18">
        <v>67.930000000000007</v>
      </c>
      <c r="H30" s="18">
        <v>14.31</v>
      </c>
      <c r="I30" s="18">
        <v>82.24</v>
      </c>
      <c r="J30" s="18">
        <v>67.930000000000007</v>
      </c>
      <c r="K30" s="18">
        <v>14.31</v>
      </c>
      <c r="L30" s="19">
        <v>82.24</v>
      </c>
    </row>
    <row r="31" spans="1:12" ht="30" customHeight="1" x14ac:dyDescent="0.25">
      <c r="A31" s="14">
        <v>24</v>
      </c>
      <c r="B31" s="15" t="s">
        <v>58</v>
      </c>
      <c r="C31" s="20" t="s">
        <v>59</v>
      </c>
      <c r="D31" s="15" t="s">
        <v>24</v>
      </c>
      <c r="E31" s="16" t="s">
        <v>20</v>
      </c>
      <c r="F31" s="33">
        <v>1</v>
      </c>
      <c r="G31" s="18">
        <v>10.8</v>
      </c>
      <c r="H31" s="18">
        <v>6.74</v>
      </c>
      <c r="I31" s="18">
        <v>17.54</v>
      </c>
      <c r="J31" s="18">
        <v>10.8</v>
      </c>
      <c r="K31" s="18">
        <v>6.74</v>
      </c>
      <c r="L31" s="19">
        <v>17.54</v>
      </c>
    </row>
    <row r="32" spans="1:12" ht="30" customHeight="1" x14ac:dyDescent="0.25">
      <c r="A32" s="14">
        <v>25</v>
      </c>
      <c r="B32" s="15" t="s">
        <v>60</v>
      </c>
      <c r="C32" s="20" t="s">
        <v>61</v>
      </c>
      <c r="D32" s="15" t="s">
        <v>24</v>
      </c>
      <c r="E32" s="16" t="s">
        <v>20</v>
      </c>
      <c r="F32" s="33">
        <v>1</v>
      </c>
      <c r="G32" s="18">
        <v>9.5399999999999991</v>
      </c>
      <c r="H32" s="18">
        <v>6.74</v>
      </c>
      <c r="I32" s="18">
        <v>16.28</v>
      </c>
      <c r="J32" s="18">
        <v>9.5399999999999991</v>
      </c>
      <c r="K32" s="18">
        <v>6.74</v>
      </c>
      <c r="L32" s="19">
        <v>16.28</v>
      </c>
    </row>
    <row r="33" spans="1:12" ht="30" customHeight="1" x14ac:dyDescent="0.25">
      <c r="A33" s="14">
        <v>26</v>
      </c>
      <c r="B33" s="15" t="s">
        <v>62</v>
      </c>
      <c r="C33" s="20" t="s">
        <v>63</v>
      </c>
      <c r="D33" s="15" t="s">
        <v>24</v>
      </c>
      <c r="E33" s="16" t="s">
        <v>20</v>
      </c>
      <c r="F33" s="33">
        <v>1</v>
      </c>
      <c r="G33" s="18">
        <v>18.55</v>
      </c>
      <c r="H33" s="18">
        <v>6.44</v>
      </c>
      <c r="I33" s="18">
        <v>24.99</v>
      </c>
      <c r="J33" s="18">
        <v>18.55</v>
      </c>
      <c r="K33" s="18">
        <v>6.44</v>
      </c>
      <c r="L33" s="19">
        <v>24.99</v>
      </c>
    </row>
    <row r="34" spans="1:12" ht="30" customHeight="1" x14ac:dyDescent="0.25">
      <c r="A34" s="14">
        <v>27</v>
      </c>
      <c r="B34" s="15" t="s">
        <v>64</v>
      </c>
      <c r="C34" s="20" t="s">
        <v>19</v>
      </c>
      <c r="D34" s="15" t="s">
        <v>64</v>
      </c>
      <c r="E34" s="16" t="s">
        <v>20</v>
      </c>
      <c r="F34" s="33">
        <v>13</v>
      </c>
      <c r="G34" s="18">
        <v>24.67</v>
      </c>
      <c r="H34" s="18">
        <v>8.64</v>
      </c>
      <c r="I34" s="18">
        <v>33.31</v>
      </c>
      <c r="J34" s="18">
        <v>320.70999999999998</v>
      </c>
      <c r="K34" s="18">
        <v>112.32</v>
      </c>
      <c r="L34" s="19">
        <v>433.03</v>
      </c>
    </row>
    <row r="35" spans="1:12" ht="30" customHeight="1" x14ac:dyDescent="0.25">
      <c r="A35" s="14">
        <v>28</v>
      </c>
      <c r="B35" s="15" t="s">
        <v>65</v>
      </c>
      <c r="C35" s="20" t="s">
        <v>66</v>
      </c>
      <c r="D35" s="15" t="s">
        <v>24</v>
      </c>
      <c r="E35" s="16" t="s">
        <v>20</v>
      </c>
      <c r="F35" s="33">
        <v>2</v>
      </c>
      <c r="G35" s="18">
        <v>22.88</v>
      </c>
      <c r="H35" s="18">
        <v>7.18</v>
      </c>
      <c r="I35" s="18">
        <v>30.06</v>
      </c>
      <c r="J35" s="18">
        <v>45.76</v>
      </c>
      <c r="K35" s="18">
        <v>14.36</v>
      </c>
      <c r="L35" s="19">
        <v>60.12</v>
      </c>
    </row>
    <row r="36" spans="1:12" ht="30" customHeight="1" x14ac:dyDescent="0.25">
      <c r="A36" s="14">
        <v>29</v>
      </c>
      <c r="B36" s="15" t="s">
        <v>67</v>
      </c>
      <c r="C36" s="20" t="s">
        <v>68</v>
      </c>
      <c r="D36" s="15" t="s">
        <v>24</v>
      </c>
      <c r="E36" s="16" t="s">
        <v>20</v>
      </c>
      <c r="F36" s="33">
        <v>2</v>
      </c>
      <c r="G36" s="18">
        <v>19.34</v>
      </c>
      <c r="H36" s="18">
        <v>8</v>
      </c>
      <c r="I36" s="18">
        <v>27.34</v>
      </c>
      <c r="J36" s="18">
        <v>38.68</v>
      </c>
      <c r="K36" s="18">
        <v>16</v>
      </c>
      <c r="L36" s="19">
        <v>54.68</v>
      </c>
    </row>
    <row r="37" spans="1:12" ht="30" customHeight="1" x14ac:dyDescent="0.25">
      <c r="A37" s="14">
        <v>30</v>
      </c>
      <c r="B37" s="15" t="s">
        <v>69</v>
      </c>
      <c r="C37" s="20" t="s">
        <v>70</v>
      </c>
      <c r="D37" s="15" t="s">
        <v>24</v>
      </c>
      <c r="E37" s="16" t="s">
        <v>20</v>
      </c>
      <c r="F37" s="33">
        <v>1</v>
      </c>
      <c r="G37" s="18">
        <v>40.85</v>
      </c>
      <c r="H37" s="18">
        <v>8.34</v>
      </c>
      <c r="I37" s="18">
        <v>49.19</v>
      </c>
      <c r="J37" s="18">
        <v>40.85</v>
      </c>
      <c r="K37" s="18">
        <v>8.34</v>
      </c>
      <c r="L37" s="19">
        <v>49.19</v>
      </c>
    </row>
    <row r="38" spans="1:12" ht="30" customHeight="1" x14ac:dyDescent="0.25">
      <c r="A38" s="14">
        <v>31</v>
      </c>
      <c r="B38" s="15" t="s">
        <v>72</v>
      </c>
      <c r="C38" s="20" t="s">
        <v>73</v>
      </c>
      <c r="D38" s="15"/>
      <c r="E38" s="16" t="s">
        <v>71</v>
      </c>
      <c r="F38" s="33">
        <v>150</v>
      </c>
      <c r="G38" s="18">
        <v>1.1499999999999999</v>
      </c>
      <c r="H38" s="18">
        <v>0.33</v>
      </c>
      <c r="I38" s="18">
        <v>1.48</v>
      </c>
      <c r="J38" s="18">
        <v>172.5</v>
      </c>
      <c r="K38" s="18">
        <v>49.5</v>
      </c>
      <c r="L38" s="19">
        <v>222</v>
      </c>
    </row>
    <row r="39" spans="1:12" ht="30" customHeight="1" x14ac:dyDescent="0.25">
      <c r="A39" s="14">
        <v>32</v>
      </c>
      <c r="B39" s="15" t="s">
        <v>74</v>
      </c>
      <c r="C39" s="20" t="s">
        <v>75</v>
      </c>
      <c r="D39" s="15" t="s">
        <v>24</v>
      </c>
      <c r="E39" s="16" t="s">
        <v>71</v>
      </c>
      <c r="F39" s="33">
        <v>850</v>
      </c>
      <c r="G39" s="18">
        <v>0.51</v>
      </c>
      <c r="H39" s="18">
        <v>0.18</v>
      </c>
      <c r="I39" s="18">
        <v>0.69</v>
      </c>
      <c r="J39" s="18">
        <v>433.5</v>
      </c>
      <c r="K39" s="18">
        <v>153</v>
      </c>
      <c r="L39" s="19">
        <v>586.5</v>
      </c>
    </row>
    <row r="40" spans="1:12" ht="30" customHeight="1" x14ac:dyDescent="0.25">
      <c r="A40" s="14">
        <v>33</v>
      </c>
      <c r="B40" s="15" t="s">
        <v>76</v>
      </c>
      <c r="C40" s="20" t="s">
        <v>77</v>
      </c>
      <c r="D40" s="15" t="s">
        <v>24</v>
      </c>
      <c r="E40" s="16" t="s">
        <v>20</v>
      </c>
      <c r="F40" s="33">
        <v>9</v>
      </c>
      <c r="G40" s="18">
        <v>59.19</v>
      </c>
      <c r="H40" s="18">
        <v>6.93</v>
      </c>
      <c r="I40" s="18">
        <v>66.12</v>
      </c>
      <c r="J40" s="18">
        <v>532.71</v>
      </c>
      <c r="K40" s="18">
        <v>62.37</v>
      </c>
      <c r="L40" s="19">
        <v>595.08000000000004</v>
      </c>
    </row>
    <row r="41" spans="1:12" ht="30" customHeight="1" x14ac:dyDescent="0.25">
      <c r="A41" s="14">
        <v>34</v>
      </c>
      <c r="B41" s="15" t="s">
        <v>78</v>
      </c>
      <c r="C41" s="20" t="s">
        <v>79</v>
      </c>
      <c r="D41" s="15"/>
      <c r="E41" s="16" t="s">
        <v>20</v>
      </c>
      <c r="F41" s="33">
        <v>13</v>
      </c>
      <c r="G41" s="18">
        <v>18.100000000000001</v>
      </c>
      <c r="H41" s="18">
        <v>4.71</v>
      </c>
      <c r="I41" s="18">
        <v>22.81</v>
      </c>
      <c r="J41" s="18">
        <v>235.3</v>
      </c>
      <c r="K41" s="18">
        <v>61.23</v>
      </c>
      <c r="L41" s="19">
        <v>296.52999999999997</v>
      </c>
    </row>
    <row r="42" spans="1:12" ht="30" customHeight="1" x14ac:dyDescent="0.25">
      <c r="A42" s="14">
        <v>35</v>
      </c>
      <c r="B42" s="15" t="s">
        <v>80</v>
      </c>
      <c r="C42" s="20" t="s">
        <v>19</v>
      </c>
      <c r="D42" s="15" t="s">
        <v>81</v>
      </c>
      <c r="E42" s="16" t="s">
        <v>71</v>
      </c>
      <c r="F42" s="33">
        <v>400</v>
      </c>
      <c r="G42" s="18" t="s">
        <v>21</v>
      </c>
      <c r="H42" s="18">
        <v>1.44</v>
      </c>
      <c r="I42" s="18">
        <v>1.44</v>
      </c>
      <c r="J42" s="18">
        <v>0</v>
      </c>
      <c r="K42" s="18">
        <v>576</v>
      </c>
      <c r="L42" s="19">
        <v>576</v>
      </c>
    </row>
    <row r="43" spans="1:12" ht="30" customHeight="1" x14ac:dyDescent="0.25">
      <c r="A43" s="14">
        <v>36</v>
      </c>
      <c r="B43" s="15" t="s">
        <v>82</v>
      </c>
      <c r="C43" s="20" t="s">
        <v>19</v>
      </c>
      <c r="D43" s="15" t="s">
        <v>82</v>
      </c>
      <c r="E43" s="16" t="s">
        <v>71</v>
      </c>
      <c r="F43" s="33">
        <v>100</v>
      </c>
      <c r="G43" s="18" t="s">
        <v>21</v>
      </c>
      <c r="H43" s="18">
        <v>1.07</v>
      </c>
      <c r="I43" s="18">
        <v>1.07</v>
      </c>
      <c r="J43" s="18">
        <v>0</v>
      </c>
      <c r="K43" s="18">
        <v>107</v>
      </c>
      <c r="L43" s="19">
        <v>107</v>
      </c>
    </row>
    <row r="44" spans="1:12" ht="30" customHeight="1" x14ac:dyDescent="0.25">
      <c r="A44" s="14">
        <v>37</v>
      </c>
      <c r="B44" s="15" t="s">
        <v>83</v>
      </c>
      <c r="C44" s="20" t="s">
        <v>19</v>
      </c>
      <c r="D44" s="15" t="s">
        <v>24</v>
      </c>
      <c r="E44" s="16" t="s">
        <v>20</v>
      </c>
      <c r="F44" s="33">
        <v>12</v>
      </c>
      <c r="G44" s="18" t="s">
        <v>21</v>
      </c>
      <c r="H44" s="18">
        <v>3.41</v>
      </c>
      <c r="I44" s="18">
        <v>3.41</v>
      </c>
      <c r="J44" s="18">
        <v>0</v>
      </c>
      <c r="K44" s="18">
        <v>40.92</v>
      </c>
      <c r="L44" s="19">
        <v>40.92</v>
      </c>
    </row>
    <row r="45" spans="1:12" ht="30" customHeight="1" x14ac:dyDescent="0.25">
      <c r="A45" s="14">
        <v>38</v>
      </c>
      <c r="B45" s="15" t="s">
        <v>84</v>
      </c>
      <c r="C45" s="20" t="s">
        <v>85</v>
      </c>
      <c r="D45" s="15" t="s">
        <v>24</v>
      </c>
      <c r="E45" s="16" t="s">
        <v>20</v>
      </c>
      <c r="F45" s="33">
        <v>13</v>
      </c>
      <c r="G45" s="18">
        <v>65.41</v>
      </c>
      <c r="H45" s="18">
        <v>7.71</v>
      </c>
      <c r="I45" s="18">
        <v>73.12</v>
      </c>
      <c r="J45" s="18">
        <v>850.33</v>
      </c>
      <c r="K45" s="18">
        <v>100.23</v>
      </c>
      <c r="L45" s="19">
        <v>950.56</v>
      </c>
    </row>
    <row r="46" spans="1:12" ht="30" customHeight="1" x14ac:dyDescent="0.25">
      <c r="A46" s="14">
        <v>39</v>
      </c>
      <c r="B46" s="15" t="s">
        <v>86</v>
      </c>
      <c r="C46" s="20" t="s">
        <v>19</v>
      </c>
      <c r="D46" s="15" t="s">
        <v>86</v>
      </c>
      <c r="E46" s="16" t="s">
        <v>20</v>
      </c>
      <c r="F46" s="33">
        <v>1</v>
      </c>
      <c r="G46" s="18" t="s">
        <v>21</v>
      </c>
      <c r="H46" s="18">
        <v>3.97</v>
      </c>
      <c r="I46" s="18">
        <v>3.97</v>
      </c>
      <c r="J46" s="18">
        <v>0</v>
      </c>
      <c r="K46" s="18">
        <v>3.97</v>
      </c>
      <c r="L46" s="19">
        <v>3.97</v>
      </c>
    </row>
    <row r="47" spans="1:12" ht="30" customHeight="1" x14ac:dyDescent="0.25">
      <c r="A47" s="14">
        <v>40</v>
      </c>
      <c r="B47" s="15" t="s">
        <v>87</v>
      </c>
      <c r="C47" s="20" t="s">
        <v>19</v>
      </c>
      <c r="D47" s="15" t="s">
        <v>87</v>
      </c>
      <c r="E47" s="16" t="s">
        <v>20</v>
      </c>
      <c r="F47" s="33">
        <v>12</v>
      </c>
      <c r="G47" s="18" t="s">
        <v>21</v>
      </c>
      <c r="H47" s="18">
        <v>5.91</v>
      </c>
      <c r="I47" s="18">
        <v>5.91</v>
      </c>
      <c r="J47" s="18">
        <v>0</v>
      </c>
      <c r="K47" s="18">
        <v>70.92</v>
      </c>
      <c r="L47" s="19">
        <v>70.92</v>
      </c>
    </row>
    <row r="48" spans="1:12" ht="30" customHeight="1" x14ac:dyDescent="0.25">
      <c r="A48" s="14">
        <v>41</v>
      </c>
      <c r="B48" s="15" t="s">
        <v>88</v>
      </c>
      <c r="C48" s="20" t="s">
        <v>19</v>
      </c>
      <c r="D48" s="15" t="s">
        <v>88</v>
      </c>
      <c r="E48" s="16" t="s">
        <v>71</v>
      </c>
      <c r="F48" s="33">
        <v>6</v>
      </c>
      <c r="G48" s="18">
        <v>22.05</v>
      </c>
      <c r="H48" s="18">
        <v>9.3800000000000008</v>
      </c>
      <c r="I48" s="18">
        <v>31.43</v>
      </c>
      <c r="J48" s="18">
        <v>132.30000000000001</v>
      </c>
      <c r="K48" s="18">
        <v>56.28</v>
      </c>
      <c r="L48" s="19">
        <v>188.58</v>
      </c>
    </row>
    <row r="49" spans="1:12" ht="30" customHeight="1" x14ac:dyDescent="0.25">
      <c r="A49" s="14">
        <v>42</v>
      </c>
      <c r="B49" s="15" t="s">
        <v>89</v>
      </c>
      <c r="C49" s="20" t="s">
        <v>90</v>
      </c>
      <c r="D49" s="15"/>
      <c r="E49" s="16" t="s">
        <v>71</v>
      </c>
      <c r="F49" s="33">
        <v>10</v>
      </c>
      <c r="G49" s="18">
        <v>1.65</v>
      </c>
      <c r="H49" s="18">
        <v>1.31</v>
      </c>
      <c r="I49" s="18">
        <v>2.96</v>
      </c>
      <c r="J49" s="18">
        <v>16.5</v>
      </c>
      <c r="K49" s="18">
        <v>13.1</v>
      </c>
      <c r="L49" s="19">
        <v>29.6</v>
      </c>
    </row>
    <row r="50" spans="1:12" ht="30" customHeight="1" x14ac:dyDescent="0.25">
      <c r="A50" s="14">
        <v>43</v>
      </c>
      <c r="B50" s="15" t="s">
        <v>91</v>
      </c>
      <c r="C50" s="20" t="s">
        <v>92</v>
      </c>
      <c r="D50" s="15"/>
      <c r="E50" s="16" t="s">
        <v>71</v>
      </c>
      <c r="F50" s="33">
        <v>504</v>
      </c>
      <c r="G50" s="18">
        <v>1.92</v>
      </c>
      <c r="H50" s="18">
        <v>2.06</v>
      </c>
      <c r="I50" s="18">
        <v>3.98</v>
      </c>
      <c r="J50" s="18">
        <v>967.68</v>
      </c>
      <c r="K50" s="18">
        <v>1038.24</v>
      </c>
      <c r="L50" s="19">
        <v>2005.92</v>
      </c>
    </row>
    <row r="51" spans="1:12" ht="30" customHeight="1" x14ac:dyDescent="0.25">
      <c r="A51" s="14">
        <v>44</v>
      </c>
      <c r="B51" s="15" t="s">
        <v>93</v>
      </c>
      <c r="C51" s="20" t="s">
        <v>19</v>
      </c>
      <c r="D51" s="15" t="s">
        <v>93</v>
      </c>
      <c r="E51" s="16" t="s">
        <v>20</v>
      </c>
      <c r="F51" s="33">
        <v>2</v>
      </c>
      <c r="G51" s="18">
        <v>3.76</v>
      </c>
      <c r="H51" s="18">
        <v>2.85</v>
      </c>
      <c r="I51" s="18">
        <v>6.61</v>
      </c>
      <c r="J51" s="18">
        <v>7.52</v>
      </c>
      <c r="K51" s="18">
        <v>5.7</v>
      </c>
      <c r="L51" s="19">
        <v>13.22</v>
      </c>
    </row>
    <row r="52" spans="1:12" ht="30" customHeight="1" x14ac:dyDescent="0.25">
      <c r="A52" s="14">
        <v>45</v>
      </c>
      <c r="B52" s="15" t="s">
        <v>94</v>
      </c>
      <c r="C52" s="20" t="s">
        <v>95</v>
      </c>
      <c r="D52" s="15" t="s">
        <v>24</v>
      </c>
      <c r="E52" s="16" t="s">
        <v>20</v>
      </c>
      <c r="F52" s="33">
        <v>4</v>
      </c>
      <c r="G52" s="18">
        <v>155</v>
      </c>
      <c r="H52" s="18">
        <v>13.43</v>
      </c>
      <c r="I52" s="18">
        <v>168.43</v>
      </c>
      <c r="J52" s="18">
        <v>620</v>
      </c>
      <c r="K52" s="18">
        <v>53.72</v>
      </c>
      <c r="L52" s="19">
        <v>673.72</v>
      </c>
    </row>
    <row r="53" spans="1:12" ht="30" customHeight="1" x14ac:dyDescent="0.25">
      <c r="A53" s="14">
        <v>46</v>
      </c>
      <c r="B53" s="15" t="s">
        <v>96</v>
      </c>
      <c r="C53" s="20" t="s">
        <v>19</v>
      </c>
      <c r="D53" s="15" t="s">
        <v>97</v>
      </c>
      <c r="E53" s="16" t="s">
        <v>20</v>
      </c>
      <c r="F53" s="33">
        <v>4</v>
      </c>
      <c r="G53" s="18">
        <v>3.36</v>
      </c>
      <c r="H53" s="18">
        <v>3.6</v>
      </c>
      <c r="I53" s="18">
        <v>6.96</v>
      </c>
      <c r="J53" s="18">
        <v>13.44</v>
      </c>
      <c r="K53" s="18">
        <v>14.4</v>
      </c>
      <c r="L53" s="19">
        <v>27.84</v>
      </c>
    </row>
    <row r="54" spans="1:12" ht="30" customHeight="1" x14ac:dyDescent="0.25">
      <c r="A54" s="14">
        <v>47</v>
      </c>
      <c r="B54" s="15" t="s">
        <v>98</v>
      </c>
      <c r="C54" s="20" t="s">
        <v>19</v>
      </c>
      <c r="D54" s="15" t="s">
        <v>99</v>
      </c>
      <c r="E54" s="16"/>
      <c r="F54" s="33">
        <v>1</v>
      </c>
      <c r="G54" s="18">
        <v>4.1500000000000004</v>
      </c>
      <c r="H54" s="18">
        <v>3.72</v>
      </c>
      <c r="I54" s="18">
        <v>7.87</v>
      </c>
      <c r="J54" s="18">
        <v>4.1500000000000004</v>
      </c>
      <c r="K54" s="18">
        <v>3.72</v>
      </c>
      <c r="L54" s="19">
        <v>7.87</v>
      </c>
    </row>
    <row r="55" spans="1:12" ht="30" customHeight="1" x14ac:dyDescent="0.25">
      <c r="A55" s="14">
        <v>48</v>
      </c>
      <c r="B55" s="15" t="s">
        <v>101</v>
      </c>
      <c r="C55" s="20" t="s">
        <v>19</v>
      </c>
      <c r="D55" s="15" t="s">
        <v>101</v>
      </c>
      <c r="E55" s="16" t="s">
        <v>20</v>
      </c>
      <c r="F55" s="33">
        <v>1</v>
      </c>
      <c r="G55" s="18" t="s">
        <v>21</v>
      </c>
      <c r="H55" s="18">
        <v>26.41</v>
      </c>
      <c r="I55" s="18">
        <v>26.41</v>
      </c>
      <c r="J55" s="18">
        <v>0</v>
      </c>
      <c r="K55" s="18">
        <v>26.41</v>
      </c>
      <c r="L55" s="19">
        <v>26.41</v>
      </c>
    </row>
    <row r="56" spans="1:12" ht="30" customHeight="1" x14ac:dyDescent="0.25">
      <c r="A56" s="14">
        <v>49</v>
      </c>
      <c r="B56" s="15" t="s">
        <v>102</v>
      </c>
      <c r="C56" s="20" t="s">
        <v>19</v>
      </c>
      <c r="D56" s="15" t="s">
        <v>102</v>
      </c>
      <c r="E56" s="16" t="s">
        <v>20</v>
      </c>
      <c r="F56" s="33">
        <v>1</v>
      </c>
      <c r="G56" s="18" t="s">
        <v>21</v>
      </c>
      <c r="H56" s="18">
        <v>23.56</v>
      </c>
      <c r="I56" s="18">
        <v>23.56</v>
      </c>
      <c r="J56" s="18">
        <v>0</v>
      </c>
      <c r="K56" s="18">
        <v>23.56</v>
      </c>
      <c r="L56" s="19">
        <v>23.56</v>
      </c>
    </row>
    <row r="57" spans="1:12" ht="30" customHeight="1" x14ac:dyDescent="0.25">
      <c r="A57" s="14">
        <v>50</v>
      </c>
      <c r="B57" s="15" t="s">
        <v>103</v>
      </c>
      <c r="C57" s="20" t="s">
        <v>19</v>
      </c>
      <c r="D57" s="15" t="s">
        <v>104</v>
      </c>
      <c r="E57" s="16" t="s">
        <v>20</v>
      </c>
      <c r="F57" s="33">
        <v>1</v>
      </c>
      <c r="G57" s="18" t="s">
        <v>21</v>
      </c>
      <c r="H57" s="18">
        <v>6.94</v>
      </c>
      <c r="I57" s="18">
        <v>6.94</v>
      </c>
      <c r="J57" s="18">
        <v>0</v>
      </c>
      <c r="K57" s="18">
        <v>6.94</v>
      </c>
      <c r="L57" s="19">
        <v>6.94</v>
      </c>
    </row>
    <row r="58" spans="1:12" ht="30" customHeight="1" x14ac:dyDescent="0.25">
      <c r="A58" s="14">
        <v>51</v>
      </c>
      <c r="B58" s="15" t="s">
        <v>105</v>
      </c>
      <c r="C58" s="20" t="s">
        <v>19</v>
      </c>
      <c r="D58" s="15" t="s">
        <v>105</v>
      </c>
      <c r="E58" s="16" t="s">
        <v>20</v>
      </c>
      <c r="F58" s="33">
        <v>1</v>
      </c>
      <c r="G58" s="18" t="s">
        <v>100</v>
      </c>
      <c r="H58" s="18">
        <v>4.8600000000000003</v>
      </c>
      <c r="I58" s="18">
        <v>4.8600000000000003</v>
      </c>
      <c r="J58" s="18">
        <v>0</v>
      </c>
      <c r="K58" s="18">
        <v>4.8600000000000003</v>
      </c>
      <c r="L58" s="19">
        <v>4.8600000000000003</v>
      </c>
    </row>
    <row r="59" spans="1:12" ht="30" customHeight="1" x14ac:dyDescent="0.25">
      <c r="A59" s="14">
        <v>52</v>
      </c>
      <c r="B59" s="15" t="s">
        <v>106</v>
      </c>
      <c r="C59" s="20" t="s">
        <v>19</v>
      </c>
      <c r="D59" s="15" t="s">
        <v>106</v>
      </c>
      <c r="E59" s="16" t="s">
        <v>20</v>
      </c>
      <c r="F59" s="33">
        <v>1</v>
      </c>
      <c r="G59" s="18" t="s">
        <v>21</v>
      </c>
      <c r="H59" s="18">
        <v>4.8600000000000003</v>
      </c>
      <c r="I59" s="18">
        <v>4.8600000000000003</v>
      </c>
      <c r="J59" s="18">
        <v>0</v>
      </c>
      <c r="K59" s="18">
        <v>4.8600000000000003</v>
      </c>
      <c r="L59" s="19">
        <v>4.8600000000000003</v>
      </c>
    </row>
    <row r="60" spans="1:12" ht="30" customHeight="1" x14ac:dyDescent="0.25">
      <c r="A60" s="14">
        <v>53</v>
      </c>
      <c r="B60" s="15" t="s">
        <v>107</v>
      </c>
      <c r="C60" s="20" t="s">
        <v>19</v>
      </c>
      <c r="D60" s="15" t="s">
        <v>107</v>
      </c>
      <c r="E60" s="16" t="s">
        <v>20</v>
      </c>
      <c r="F60" s="33">
        <v>1</v>
      </c>
      <c r="G60" s="18" t="s">
        <v>21</v>
      </c>
      <c r="H60" s="18">
        <v>30.13</v>
      </c>
      <c r="I60" s="18">
        <v>30.13</v>
      </c>
      <c r="J60" s="18">
        <v>0</v>
      </c>
      <c r="K60" s="18">
        <v>30.13</v>
      </c>
      <c r="L60" s="19">
        <v>30.13</v>
      </c>
    </row>
    <row r="61" spans="1:12" ht="30" customHeight="1" x14ac:dyDescent="0.25">
      <c r="A61" s="14">
        <v>54</v>
      </c>
      <c r="B61" s="15" t="s">
        <v>108</v>
      </c>
      <c r="C61" s="20" t="s">
        <v>19</v>
      </c>
      <c r="D61" s="15" t="s">
        <v>108</v>
      </c>
      <c r="E61" s="16" t="s">
        <v>20</v>
      </c>
      <c r="F61" s="33">
        <v>1</v>
      </c>
      <c r="G61" s="18" t="s">
        <v>100</v>
      </c>
      <c r="H61" s="18">
        <v>33.1</v>
      </c>
      <c r="I61" s="18">
        <v>33.1</v>
      </c>
      <c r="J61" s="18">
        <v>0</v>
      </c>
      <c r="K61" s="18">
        <v>33.1</v>
      </c>
      <c r="L61" s="19">
        <v>33.1</v>
      </c>
    </row>
    <row r="62" spans="1:12" s="23" customFormat="1" ht="28.5" customHeight="1" x14ac:dyDescent="0.25">
      <c r="A62" s="36" t="s">
        <v>13</v>
      </c>
      <c r="B62" s="37"/>
      <c r="C62" s="37"/>
      <c r="D62" s="37"/>
      <c r="E62" s="37"/>
      <c r="F62" s="37"/>
      <c r="G62" s="37"/>
      <c r="H62" s="37"/>
      <c r="I62" s="38"/>
      <c r="J62" s="21">
        <f>TRUNC(ROUND(SUM(J8:J61),2),2)</f>
        <v>9022.66</v>
      </c>
      <c r="K62" s="21">
        <f>TRUNC(ROUND(SUM(K8:K61),2),2)</f>
        <v>4119.12</v>
      </c>
      <c r="L62" s="22">
        <f>TRUNC(ROUND(SUM(L8:L61),2),2)</f>
        <v>13141.78</v>
      </c>
    </row>
  </sheetData>
  <autoFilter ref="A7:L62"/>
  <mergeCells count="11">
    <mergeCell ref="A62:I62"/>
    <mergeCell ref="D2:E2"/>
    <mergeCell ref="A5:A7"/>
    <mergeCell ref="B5:B7"/>
    <mergeCell ref="C5:C7"/>
    <mergeCell ref="D5:D7"/>
    <mergeCell ref="E5:E7"/>
    <mergeCell ref="F5:F7"/>
    <mergeCell ref="G5:L5"/>
    <mergeCell ref="G6:I6"/>
    <mergeCell ref="J6:L6"/>
  </mergeCells>
  <dataValidations disablePrompts="1" count="1">
    <dataValidation operator="greaterThanOrEqual" allowBlank="1" showInputMessage="1" showErrorMessage="1" errorTitle="Valor no válido." error="El usuario sólo puede registrar un valor positivo mayor o igual a 0." sqref="K2 I2 I1:K1"/>
  </dataValidations>
  <pageMargins left="0.7" right="0.7" top="0.75" bottom="0.75" header="0.3" footer="0.3"/>
  <pageSetup scale="2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>
    <tabColor rgb="FF92D050"/>
    <pageSetUpPr fitToPage="1"/>
  </sheetPr>
  <dimension ref="A1:V77"/>
  <sheetViews>
    <sheetView showZeros="0" view="pageBreakPreview" topLeftCell="A4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58" t="s">
        <v>109</v>
      </c>
      <c r="B1" s="59"/>
      <c r="C1" s="59"/>
      <c r="D1" s="59"/>
      <c r="E1" s="59"/>
      <c r="F1" s="59"/>
      <c r="G1" s="60"/>
    </row>
    <row r="2" spans="1:22" ht="15" customHeight="1" x14ac:dyDescent="0.25">
      <c r="A2" s="61" t="s">
        <v>110</v>
      </c>
      <c r="B2" s="62"/>
      <c r="C2" s="62"/>
      <c r="D2" s="62" t="s">
        <v>111</v>
      </c>
      <c r="E2" s="63" t="s">
        <v>17</v>
      </c>
      <c r="F2" s="63"/>
      <c r="G2" s="64"/>
    </row>
    <row r="3" spans="1:22" ht="103.5" customHeight="1" x14ac:dyDescent="0.25">
      <c r="A3" s="65" t="s">
        <v>112</v>
      </c>
      <c r="B3" s="66"/>
      <c r="C3" s="62"/>
      <c r="D3" s="62"/>
      <c r="E3" s="63"/>
      <c r="F3" s="63"/>
      <c r="G3" s="64"/>
    </row>
    <row r="4" spans="1:22" ht="18" x14ac:dyDescent="0.25">
      <c r="A4" s="67" t="s">
        <v>113</v>
      </c>
      <c r="B4" s="68"/>
      <c r="C4" s="68"/>
      <c r="D4" s="68"/>
      <c r="E4" s="68"/>
      <c r="F4" s="68"/>
      <c r="G4" s="69"/>
    </row>
    <row r="5" spans="1:22" x14ac:dyDescent="0.25">
      <c r="A5" s="70"/>
      <c r="B5" s="71"/>
      <c r="C5" s="71"/>
      <c r="D5" s="72" t="s">
        <v>114</v>
      </c>
      <c r="F5" s="73"/>
      <c r="G5" s="74"/>
    </row>
    <row r="6" spans="1:22" x14ac:dyDescent="0.25">
      <c r="A6" s="75" t="s">
        <v>115</v>
      </c>
      <c r="B6" s="76"/>
      <c r="C6" s="71"/>
      <c r="D6" s="71"/>
      <c r="E6" s="71"/>
      <c r="F6" s="71"/>
      <c r="G6" s="77"/>
    </row>
    <row r="7" spans="1:22" ht="42" customHeight="1" x14ac:dyDescent="0.25">
      <c r="A7" s="78" t="s">
        <v>34</v>
      </c>
      <c r="B7" s="79"/>
      <c r="C7" s="79"/>
      <c r="D7" s="79"/>
      <c r="E7" s="79"/>
      <c r="F7" s="80" t="s">
        <v>116</v>
      </c>
      <c r="G7" s="81" t="s">
        <v>20</v>
      </c>
      <c r="H7" s="82"/>
      <c r="I7" s="83" t="s">
        <v>117</v>
      </c>
      <c r="J7" s="82">
        <v>2</v>
      </c>
    </row>
    <row r="8" spans="1:22" x14ac:dyDescent="0.25">
      <c r="A8" s="84" t="s">
        <v>118</v>
      </c>
      <c r="B8" s="85"/>
      <c r="C8" s="85"/>
      <c r="D8" s="85"/>
      <c r="E8" s="86"/>
      <c r="F8" s="86"/>
      <c r="G8" s="87"/>
    </row>
    <row r="9" spans="1:22" s="93" customFormat="1" x14ac:dyDescent="0.25">
      <c r="A9" s="88" t="s">
        <v>119</v>
      </c>
      <c r="B9" s="89"/>
      <c r="C9" s="90"/>
      <c r="D9" s="90"/>
      <c r="E9" s="91"/>
      <c r="F9" s="91"/>
      <c r="G9" s="92"/>
      <c r="I9" s="94" t="s">
        <v>120</v>
      </c>
      <c r="J9" s="94" t="s">
        <v>121</v>
      </c>
    </row>
    <row r="10" spans="1:22" ht="15.75" x14ac:dyDescent="0.25">
      <c r="A10" s="95" t="s">
        <v>122</v>
      </c>
      <c r="B10" s="95" t="s">
        <v>123</v>
      </c>
      <c r="C10" s="95" t="s">
        <v>124</v>
      </c>
      <c r="D10" s="95" t="s">
        <v>125</v>
      </c>
      <c r="E10" s="96" t="s">
        <v>126</v>
      </c>
      <c r="F10" s="96"/>
      <c r="G10" s="95" t="s">
        <v>127</v>
      </c>
      <c r="I10" s="97">
        <v>0.5</v>
      </c>
      <c r="J10" s="97">
        <f>1/I10</f>
        <v>2</v>
      </c>
    </row>
    <row r="11" spans="1:22" x14ac:dyDescent="0.25">
      <c r="A11" s="98"/>
      <c r="B11" s="99" t="s">
        <v>128</v>
      </c>
      <c r="C11" s="100" t="s">
        <v>129</v>
      </c>
      <c r="D11" s="99" t="s">
        <v>130</v>
      </c>
      <c r="E11" s="101" t="s">
        <v>131</v>
      </c>
      <c r="F11" s="102"/>
      <c r="G11" s="103" t="s">
        <v>132</v>
      </c>
      <c r="L11" t="s">
        <v>133</v>
      </c>
      <c r="M11" t="s">
        <v>134</v>
      </c>
      <c r="N11" t="s">
        <v>135</v>
      </c>
      <c r="O11" t="s">
        <v>136</v>
      </c>
      <c r="P11" t="s">
        <v>137</v>
      </c>
      <c r="Q11" t="s">
        <v>138</v>
      </c>
      <c r="R11" t="s">
        <v>139</v>
      </c>
      <c r="S11" t="s">
        <v>140</v>
      </c>
    </row>
    <row r="12" spans="1:22" x14ac:dyDescent="0.25">
      <c r="A12" s="104" t="s">
        <v>141</v>
      </c>
      <c r="B12" s="104">
        <v>0.2</v>
      </c>
      <c r="C12" s="105">
        <v>4.25</v>
      </c>
      <c r="D12" s="106">
        <f>IFERROR(ROUND(B12*C12,5),0)</f>
        <v>0.85</v>
      </c>
      <c r="E12" s="107">
        <v>1.27</v>
      </c>
      <c r="F12" s="108"/>
      <c r="G12" s="106">
        <f>IFERROR(TRUNC(ROUND(D12*E12,2),2),0)</f>
        <v>1.08</v>
      </c>
      <c r="I12" t="s">
        <v>142</v>
      </c>
      <c r="J12">
        <v>2</v>
      </c>
      <c r="U12">
        <v>6.25</v>
      </c>
      <c r="V12">
        <f>+U12*1.4</f>
        <v>8.75</v>
      </c>
    </row>
    <row r="13" spans="1:22" x14ac:dyDescent="0.25">
      <c r="A13" s="104" t="s">
        <v>143</v>
      </c>
      <c r="B13" s="104">
        <v>0</v>
      </c>
      <c r="C13" s="105">
        <v>10</v>
      </c>
      <c r="D13" s="106">
        <f t="shared" ref="D13:D26" si="0">IFERROR(ROUND(B13*C13,5),0)</f>
        <v>0</v>
      </c>
      <c r="E13" s="109">
        <v>1.27</v>
      </c>
      <c r="F13" s="110"/>
      <c r="G13" s="106">
        <f t="shared" ref="G13:G26" si="1">IFERROR(TRUNC(ROUND(D13*E13,2),2),0)</f>
        <v>0</v>
      </c>
      <c r="I13" t="s">
        <v>144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4" t="s">
        <v>145</v>
      </c>
      <c r="B14" s="104">
        <v>0</v>
      </c>
      <c r="C14" s="105">
        <v>20</v>
      </c>
      <c r="D14" s="106">
        <f t="shared" si="0"/>
        <v>0</v>
      </c>
      <c r="E14" s="107">
        <v>1.27</v>
      </c>
      <c r="F14" s="108"/>
      <c r="G14" s="106">
        <f t="shared" si="1"/>
        <v>0</v>
      </c>
      <c r="I14" t="s">
        <v>146</v>
      </c>
      <c r="J14">
        <v>2</v>
      </c>
      <c r="U14">
        <v>65</v>
      </c>
      <c r="V14">
        <f t="shared" si="2"/>
        <v>91</v>
      </c>
    </row>
    <row r="15" spans="1:22" x14ac:dyDescent="0.25">
      <c r="A15" s="104" t="s">
        <v>147</v>
      </c>
      <c r="B15" s="104">
        <v>0</v>
      </c>
      <c r="C15" s="105">
        <v>1</v>
      </c>
      <c r="D15" s="106">
        <f t="shared" si="0"/>
        <v>0</v>
      </c>
      <c r="E15" s="107">
        <v>1.27</v>
      </c>
      <c r="F15" s="108"/>
      <c r="G15" s="106">
        <f t="shared" si="1"/>
        <v>0</v>
      </c>
      <c r="I15" t="s">
        <v>148</v>
      </c>
      <c r="J15">
        <v>2</v>
      </c>
      <c r="U15">
        <v>2</v>
      </c>
      <c r="V15">
        <f t="shared" si="2"/>
        <v>2.8</v>
      </c>
    </row>
    <row r="16" spans="1:22" x14ac:dyDescent="0.25">
      <c r="A16" s="104" t="s">
        <v>149</v>
      </c>
      <c r="B16" s="104">
        <v>0.5</v>
      </c>
      <c r="C16" s="105">
        <v>0.5</v>
      </c>
      <c r="D16" s="106">
        <f t="shared" si="0"/>
        <v>0.25</v>
      </c>
      <c r="E16" s="107">
        <v>1.27</v>
      </c>
      <c r="F16" s="108"/>
      <c r="G16" s="106">
        <f t="shared" si="1"/>
        <v>0.32</v>
      </c>
      <c r="I16" t="s">
        <v>150</v>
      </c>
      <c r="J16">
        <v>2</v>
      </c>
      <c r="U16">
        <v>0.5</v>
      </c>
      <c r="V16">
        <f t="shared" si="2"/>
        <v>0.7</v>
      </c>
    </row>
    <row r="17" spans="1:22" x14ac:dyDescent="0.25">
      <c r="A17" s="104" t="s">
        <v>148</v>
      </c>
      <c r="B17" s="104">
        <v>0</v>
      </c>
      <c r="C17" s="105">
        <v>0.15</v>
      </c>
      <c r="D17" s="106">
        <f t="shared" si="0"/>
        <v>0</v>
      </c>
      <c r="E17" s="107">
        <v>1.27</v>
      </c>
      <c r="F17" s="108"/>
      <c r="G17" s="106">
        <f t="shared" si="1"/>
        <v>0</v>
      </c>
      <c r="I17" t="s">
        <v>151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111" t="s">
        <v>152</v>
      </c>
      <c r="B18" s="104">
        <v>1.5</v>
      </c>
      <c r="C18" s="105">
        <v>0.15</v>
      </c>
      <c r="D18" s="106">
        <f t="shared" si="0"/>
        <v>0.22500000000000001</v>
      </c>
      <c r="E18" s="107">
        <v>1.27</v>
      </c>
      <c r="F18" s="108"/>
      <c r="G18" s="106">
        <f t="shared" si="1"/>
        <v>0.28999999999999998</v>
      </c>
      <c r="I18" t="s">
        <v>153</v>
      </c>
      <c r="J18">
        <v>2</v>
      </c>
      <c r="U18">
        <v>0.15</v>
      </c>
      <c r="V18">
        <f t="shared" si="2"/>
        <v>0.21</v>
      </c>
    </row>
    <row r="19" spans="1:22" x14ac:dyDescent="0.25">
      <c r="A19" s="104" t="s">
        <v>154</v>
      </c>
      <c r="B19" s="104">
        <v>0</v>
      </c>
      <c r="C19" s="105">
        <v>0.16</v>
      </c>
      <c r="D19" s="106">
        <f t="shared" si="0"/>
        <v>0</v>
      </c>
      <c r="E19" s="107">
        <v>1.27</v>
      </c>
      <c r="F19" s="108"/>
      <c r="G19" s="106">
        <f t="shared" si="1"/>
        <v>0</v>
      </c>
      <c r="I19" t="s">
        <v>155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4" t="s">
        <v>156</v>
      </c>
      <c r="B20" s="104">
        <v>0</v>
      </c>
      <c r="C20" s="105">
        <v>0.2</v>
      </c>
      <c r="D20" s="106">
        <f t="shared" si="0"/>
        <v>0</v>
      </c>
      <c r="E20" s="107">
        <v>1.27</v>
      </c>
      <c r="F20" s="108"/>
      <c r="G20" s="106">
        <f t="shared" si="1"/>
        <v>0</v>
      </c>
      <c r="I20" t="s">
        <v>157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4" t="s">
        <v>158</v>
      </c>
      <c r="B21" s="104">
        <v>1</v>
      </c>
      <c r="C21" s="105">
        <v>0.2</v>
      </c>
      <c r="D21" s="106">
        <f t="shared" si="0"/>
        <v>0.2</v>
      </c>
      <c r="E21" s="107">
        <v>1.27</v>
      </c>
      <c r="F21" s="108"/>
      <c r="G21" s="106">
        <f t="shared" si="1"/>
        <v>0.25</v>
      </c>
      <c r="I21" t="s">
        <v>159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4" t="s">
        <v>160</v>
      </c>
      <c r="B22" s="104">
        <v>1</v>
      </c>
      <c r="C22" s="105">
        <v>0.17</v>
      </c>
      <c r="D22" s="106">
        <f t="shared" si="0"/>
        <v>0.17</v>
      </c>
      <c r="E22" s="107">
        <v>1.27</v>
      </c>
      <c r="F22" s="108"/>
      <c r="G22" s="106">
        <f t="shared" si="1"/>
        <v>0.22</v>
      </c>
      <c r="I22" t="s">
        <v>161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4" t="s">
        <v>162</v>
      </c>
      <c r="B23" s="104">
        <v>1</v>
      </c>
      <c r="C23" s="105">
        <v>0.05</v>
      </c>
      <c r="D23" s="106">
        <f t="shared" si="0"/>
        <v>0.05</v>
      </c>
      <c r="E23" s="107">
        <v>1.27</v>
      </c>
      <c r="F23" s="108"/>
      <c r="G23" s="106">
        <f t="shared" si="1"/>
        <v>0.06</v>
      </c>
      <c r="I23" t="s">
        <v>163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2" t="s">
        <v>164</v>
      </c>
      <c r="B24" s="104">
        <v>5</v>
      </c>
      <c r="C24" s="105">
        <v>0.05</v>
      </c>
      <c r="D24" s="106">
        <f t="shared" si="0"/>
        <v>0.25</v>
      </c>
      <c r="E24" s="107">
        <v>1.27</v>
      </c>
      <c r="F24" s="108"/>
      <c r="G24" s="106">
        <f t="shared" si="1"/>
        <v>0.32</v>
      </c>
      <c r="I24" t="s">
        <v>165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3" t="s">
        <v>161</v>
      </c>
      <c r="B25" s="112">
        <v>0</v>
      </c>
      <c r="C25" s="105">
        <v>0.05</v>
      </c>
      <c r="D25" s="106">
        <f t="shared" si="0"/>
        <v>0</v>
      </c>
      <c r="E25" s="107">
        <v>1.27</v>
      </c>
      <c r="F25" s="108"/>
      <c r="G25" s="106">
        <f t="shared" si="1"/>
        <v>0</v>
      </c>
      <c r="I25" t="s">
        <v>166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4" t="s">
        <v>167</v>
      </c>
      <c r="B26" s="113">
        <v>0</v>
      </c>
      <c r="C26" s="105">
        <v>2</v>
      </c>
      <c r="D26" s="106">
        <f t="shared" si="0"/>
        <v>0</v>
      </c>
      <c r="E26" s="107">
        <v>1.27</v>
      </c>
      <c r="F26" s="108"/>
      <c r="G26" s="106">
        <f t="shared" si="1"/>
        <v>0</v>
      </c>
      <c r="I26" t="s">
        <v>168</v>
      </c>
      <c r="J26">
        <v>5</v>
      </c>
      <c r="U26">
        <v>5</v>
      </c>
      <c r="V26">
        <f t="shared" si="2"/>
        <v>7</v>
      </c>
    </row>
    <row r="27" spans="1:22" x14ac:dyDescent="0.25">
      <c r="A27" s="115"/>
      <c r="B27" s="116"/>
      <c r="C27" s="105"/>
      <c r="D27" s="117"/>
      <c r="E27" s="105"/>
      <c r="F27" s="108"/>
      <c r="G27" s="110"/>
      <c r="I27" t="s">
        <v>169</v>
      </c>
      <c r="J27">
        <v>5</v>
      </c>
    </row>
    <row r="28" spans="1:22" x14ac:dyDescent="0.25">
      <c r="A28" s="118"/>
      <c r="B28" s="118"/>
      <c r="C28" s="119"/>
      <c r="D28" s="120"/>
      <c r="E28" s="119"/>
      <c r="F28" s="121"/>
      <c r="G28" s="87"/>
    </row>
    <row r="29" spans="1:22" x14ac:dyDescent="0.25">
      <c r="A29" s="122" t="s">
        <v>170</v>
      </c>
      <c r="B29" s="122"/>
      <c r="C29" s="123"/>
      <c r="D29" s="122"/>
      <c r="E29" s="124"/>
      <c r="F29" s="125"/>
      <c r="G29" s="122">
        <f>TRUNC(ROUND(SUM(G12:G28),2),2)</f>
        <v>2.54</v>
      </c>
    </row>
    <row r="30" spans="1:22" s="93" customFormat="1" x14ac:dyDescent="0.25">
      <c r="A30" s="126" t="s">
        <v>171</v>
      </c>
      <c r="B30" s="127"/>
      <c r="C30" s="128"/>
      <c r="D30" s="128"/>
      <c r="E30" s="129"/>
      <c r="F30" s="129"/>
      <c r="G30" s="130"/>
    </row>
    <row r="31" spans="1:22" x14ac:dyDescent="0.25">
      <c r="A31" s="95" t="s">
        <v>172</v>
      </c>
      <c r="B31" s="131" t="s">
        <v>123</v>
      </c>
      <c r="C31" s="95" t="s">
        <v>173</v>
      </c>
      <c r="D31" s="95" t="s">
        <v>125</v>
      </c>
      <c r="E31" s="132" t="s">
        <v>126</v>
      </c>
      <c r="F31" s="133"/>
      <c r="G31" s="134" t="s">
        <v>127</v>
      </c>
    </row>
    <row r="32" spans="1:22" x14ac:dyDescent="0.25">
      <c r="A32" s="135"/>
      <c r="B32" s="136" t="s">
        <v>128</v>
      </c>
      <c r="C32" s="120" t="s">
        <v>129</v>
      </c>
      <c r="D32" s="120" t="s">
        <v>130</v>
      </c>
      <c r="E32" s="137" t="s">
        <v>131</v>
      </c>
      <c r="F32" s="138"/>
      <c r="G32" s="139" t="s">
        <v>132</v>
      </c>
    </row>
    <row r="33" spans="1:14" x14ac:dyDescent="0.25">
      <c r="A33" s="115" t="s">
        <v>174</v>
      </c>
      <c r="B33" s="140">
        <v>1</v>
      </c>
      <c r="C33" s="115">
        <v>5.5</v>
      </c>
      <c r="D33" s="106">
        <f>IFERROR(ROUND(B33*C33,5),0)</f>
        <v>5.5</v>
      </c>
      <c r="E33" s="105">
        <v>1.27</v>
      </c>
      <c r="F33" s="108"/>
      <c r="G33" s="108">
        <f>IFERROR(TRUNC(ROUND(D33*E33,2),2),0)</f>
        <v>6.99</v>
      </c>
    </row>
    <row r="34" spans="1:14" x14ac:dyDescent="0.25">
      <c r="A34" s="115" t="s">
        <v>175</v>
      </c>
      <c r="B34" s="140">
        <v>1</v>
      </c>
      <c r="C34" s="115">
        <v>5</v>
      </c>
      <c r="D34" s="106">
        <f t="shared" ref="D34:D38" si="3">IFERROR(ROUND(B34*C34,5),0)</f>
        <v>5</v>
      </c>
      <c r="E34" s="105">
        <v>1.27</v>
      </c>
      <c r="F34" s="108"/>
      <c r="G34" s="108">
        <f t="shared" ref="G34:G38" si="4">IFERROR(TRUNC(ROUND(D34*E34,2),2),0)</f>
        <v>6.35</v>
      </c>
    </row>
    <row r="35" spans="1:14" x14ac:dyDescent="0.25">
      <c r="A35" s="115" t="s">
        <v>176</v>
      </c>
      <c r="B35" s="140">
        <v>1</v>
      </c>
      <c r="C35" s="115">
        <v>4.5</v>
      </c>
      <c r="D35" s="106">
        <f t="shared" si="3"/>
        <v>4.5</v>
      </c>
      <c r="E35" s="105">
        <v>1.27</v>
      </c>
      <c r="F35" s="108"/>
      <c r="G35" s="108">
        <f t="shared" si="4"/>
        <v>5.72</v>
      </c>
    </row>
    <row r="36" spans="1:14" x14ac:dyDescent="0.25">
      <c r="A36" s="115" t="s">
        <v>177</v>
      </c>
      <c r="B36" s="140">
        <v>0</v>
      </c>
      <c r="C36" s="115">
        <v>5</v>
      </c>
      <c r="D36" s="106">
        <f t="shared" si="3"/>
        <v>0</v>
      </c>
      <c r="E36" s="105">
        <v>1.27</v>
      </c>
      <c r="F36" s="108"/>
      <c r="G36" s="108">
        <f t="shared" si="4"/>
        <v>0</v>
      </c>
      <c r="I36" s="141"/>
      <c r="J36" s="141"/>
      <c r="K36" s="141"/>
      <c r="L36" s="141"/>
      <c r="M36" s="141"/>
      <c r="N36" s="141"/>
    </row>
    <row r="37" spans="1:14" x14ac:dyDescent="0.25">
      <c r="A37" s="115" t="s">
        <v>178</v>
      </c>
      <c r="B37" s="140">
        <v>1</v>
      </c>
      <c r="C37" s="115">
        <v>6.5</v>
      </c>
      <c r="D37" s="106">
        <f t="shared" si="3"/>
        <v>6.5</v>
      </c>
      <c r="E37" s="105">
        <v>1.27</v>
      </c>
      <c r="F37" s="108"/>
      <c r="G37" s="108">
        <f t="shared" si="4"/>
        <v>8.26</v>
      </c>
      <c r="I37" s="141"/>
      <c r="J37" s="141"/>
      <c r="K37" s="141"/>
      <c r="L37" s="141"/>
      <c r="M37" s="141"/>
      <c r="N37" s="141"/>
    </row>
    <row r="38" spans="1:14" x14ac:dyDescent="0.25">
      <c r="A38" s="115"/>
      <c r="B38" s="140">
        <v>0</v>
      </c>
      <c r="C38" s="115"/>
      <c r="D38" s="106">
        <f t="shared" si="3"/>
        <v>0</v>
      </c>
      <c r="E38" s="105">
        <v>0</v>
      </c>
      <c r="F38" s="108"/>
      <c r="G38" s="108">
        <f t="shared" si="4"/>
        <v>0</v>
      </c>
      <c r="I38" s="141"/>
      <c r="J38" s="141"/>
      <c r="K38" s="141"/>
      <c r="L38" s="141"/>
      <c r="M38" s="141"/>
      <c r="N38" s="141"/>
    </row>
    <row r="39" spans="1:14" x14ac:dyDescent="0.25">
      <c r="A39" s="135"/>
      <c r="B39" s="142"/>
      <c r="C39" s="118"/>
      <c r="D39" s="120"/>
      <c r="E39" s="119"/>
      <c r="F39" s="121"/>
      <c r="G39" s="121"/>
      <c r="I39" s="141"/>
      <c r="J39" s="141"/>
      <c r="K39" s="141"/>
      <c r="L39" s="141"/>
      <c r="M39" s="141"/>
      <c r="N39" s="141"/>
    </row>
    <row r="40" spans="1:14" x14ac:dyDescent="0.25">
      <c r="A40" s="122" t="s">
        <v>179</v>
      </c>
      <c r="B40" s="143"/>
      <c r="C40" s="122"/>
      <c r="D40" s="122"/>
      <c r="E40" s="123"/>
      <c r="F40" s="144"/>
      <c r="G40" s="122">
        <f>TRUNC(ROUND(SUM(G33:G39),2),2)</f>
        <v>27.32</v>
      </c>
      <c r="I40" s="141"/>
      <c r="J40" s="141"/>
      <c r="K40" s="141"/>
      <c r="L40" s="141"/>
      <c r="M40" s="141"/>
      <c r="N40" s="141"/>
    </row>
    <row r="41" spans="1:14" s="93" customFormat="1" x14ac:dyDescent="0.25">
      <c r="A41" s="126" t="s">
        <v>180</v>
      </c>
      <c r="B41" s="127"/>
      <c r="C41" s="128"/>
      <c r="D41" s="128"/>
      <c r="E41" s="129"/>
      <c r="F41" s="129"/>
      <c r="G41" s="130"/>
      <c r="I41" s="145"/>
      <c r="J41" s="145"/>
      <c r="K41" s="145"/>
      <c r="L41" s="145"/>
      <c r="M41" s="145"/>
      <c r="N41" s="145"/>
    </row>
    <row r="42" spans="1:14" ht="15.75" customHeight="1" x14ac:dyDescent="0.25">
      <c r="A42" s="143" t="s">
        <v>181</v>
      </c>
      <c r="B42" s="144"/>
      <c r="C42" s="122" t="s">
        <v>5</v>
      </c>
      <c r="D42" s="122" t="s">
        <v>123</v>
      </c>
      <c r="E42" s="124" t="s">
        <v>182</v>
      </c>
      <c r="F42" s="124"/>
      <c r="G42" s="122" t="s">
        <v>127</v>
      </c>
      <c r="I42" s="141"/>
      <c r="J42" s="141"/>
      <c r="K42" s="141"/>
      <c r="L42" s="141"/>
      <c r="M42" s="141"/>
      <c r="N42" s="141"/>
    </row>
    <row r="43" spans="1:14" x14ac:dyDescent="0.25">
      <c r="A43" s="146"/>
      <c r="B43" s="147"/>
      <c r="C43" s="99"/>
      <c r="D43" s="99" t="s">
        <v>128</v>
      </c>
      <c r="E43" s="148" t="s">
        <v>129</v>
      </c>
      <c r="F43" s="102"/>
      <c r="G43" s="99" t="s">
        <v>130</v>
      </c>
      <c r="I43" s="141"/>
      <c r="J43" s="141"/>
      <c r="K43" s="141"/>
      <c r="L43" s="141"/>
      <c r="M43" s="141"/>
      <c r="N43" s="141"/>
    </row>
    <row r="44" spans="1:14" ht="25.5" x14ac:dyDescent="0.25">
      <c r="A44" s="149" t="s">
        <v>202</v>
      </c>
      <c r="B44" s="150"/>
      <c r="C44" s="151" t="s">
        <v>203</v>
      </c>
      <c r="D44" s="152">
        <v>1</v>
      </c>
      <c r="E44" s="153">
        <v>9.99</v>
      </c>
      <c r="F44" s="154"/>
      <c r="G44" s="115">
        <f>IFERROR(TRUNC(ROUND(D44*E44,2),2),0)</f>
        <v>9.99</v>
      </c>
      <c r="I44" s="141"/>
      <c r="J44" s="155"/>
      <c r="K44" s="141"/>
      <c r="L44" s="141"/>
      <c r="M44" s="141"/>
      <c r="N44" s="141"/>
    </row>
    <row r="45" spans="1:14" ht="25.5" x14ac:dyDescent="0.25">
      <c r="A45" s="156" t="s">
        <v>204</v>
      </c>
      <c r="B45" s="157"/>
      <c r="C45" s="151" t="s">
        <v>20</v>
      </c>
      <c r="D45" s="152">
        <v>3</v>
      </c>
      <c r="E45" s="158">
        <v>2.4300000000000002</v>
      </c>
      <c r="F45" s="110"/>
      <c r="G45" s="115">
        <f t="shared" ref="G45:G63" si="5">IFERROR(TRUNC(ROUND(D45*E45,2),2),0)</f>
        <v>7.29</v>
      </c>
      <c r="I45" s="141"/>
      <c r="J45" s="155"/>
      <c r="K45" s="141"/>
      <c r="L45" s="141"/>
      <c r="M45" s="141"/>
      <c r="N45" s="141"/>
    </row>
    <row r="46" spans="1:14" ht="25.5" x14ac:dyDescent="0.25">
      <c r="A46" s="156" t="s">
        <v>205</v>
      </c>
      <c r="B46" s="157"/>
      <c r="C46" s="159" t="s">
        <v>20</v>
      </c>
      <c r="D46" s="160">
        <v>1</v>
      </c>
      <c r="E46" s="161">
        <v>4.78</v>
      </c>
      <c r="F46" s="108"/>
      <c r="G46" s="115">
        <f t="shared" si="5"/>
        <v>4.78</v>
      </c>
      <c r="I46" s="141"/>
      <c r="J46" s="155"/>
      <c r="K46" s="141"/>
      <c r="L46" s="141"/>
      <c r="M46" s="141"/>
      <c r="N46" s="141"/>
    </row>
    <row r="47" spans="1:14" x14ac:dyDescent="0.25">
      <c r="A47" s="156" t="s">
        <v>206</v>
      </c>
      <c r="B47" s="157"/>
      <c r="C47" s="151" t="s">
        <v>20</v>
      </c>
      <c r="D47" s="152">
        <v>1</v>
      </c>
      <c r="E47" s="161">
        <v>3.04</v>
      </c>
      <c r="F47" s="108"/>
      <c r="G47" s="115">
        <f t="shared" si="5"/>
        <v>3.04</v>
      </c>
      <c r="I47" s="141"/>
      <c r="J47" s="155"/>
      <c r="K47" s="141"/>
      <c r="L47" s="141"/>
      <c r="M47" s="141"/>
      <c r="N47" s="141"/>
    </row>
    <row r="48" spans="1:14" ht="25.5" x14ac:dyDescent="0.25">
      <c r="A48" s="156" t="s">
        <v>207</v>
      </c>
      <c r="B48" s="157"/>
      <c r="C48" s="151" t="s">
        <v>71</v>
      </c>
      <c r="D48" s="152">
        <v>14</v>
      </c>
      <c r="E48" s="161">
        <v>0.91</v>
      </c>
      <c r="F48" s="108"/>
      <c r="G48" s="115">
        <f t="shared" si="5"/>
        <v>12.74</v>
      </c>
      <c r="I48" s="141"/>
      <c r="J48" s="155"/>
      <c r="K48" s="141"/>
      <c r="L48" s="141"/>
      <c r="M48" s="141"/>
      <c r="N48" s="141"/>
    </row>
    <row r="49" spans="1:14" ht="25.5" x14ac:dyDescent="0.25">
      <c r="A49" s="156" t="s">
        <v>208</v>
      </c>
      <c r="B49" s="157"/>
      <c r="C49" s="151" t="s">
        <v>203</v>
      </c>
      <c r="D49" s="152">
        <v>1</v>
      </c>
      <c r="E49" s="161">
        <v>1.76</v>
      </c>
      <c r="F49" s="108"/>
      <c r="G49" s="115">
        <f t="shared" si="5"/>
        <v>1.76</v>
      </c>
      <c r="I49" s="141"/>
      <c r="J49" s="155"/>
      <c r="K49" s="141"/>
      <c r="L49" s="141"/>
      <c r="M49" s="141"/>
      <c r="N49" s="141"/>
    </row>
    <row r="50" spans="1:14" x14ac:dyDescent="0.25">
      <c r="A50" s="156">
        <v>0</v>
      </c>
      <c r="B50" s="157"/>
      <c r="C50" s="151">
        <v>0</v>
      </c>
      <c r="D50" s="152">
        <v>0</v>
      </c>
      <c r="E50" s="161">
        <v>0</v>
      </c>
      <c r="F50" s="108"/>
      <c r="G50" s="115">
        <f t="shared" si="5"/>
        <v>0</v>
      </c>
      <c r="I50" s="141"/>
      <c r="J50" s="155"/>
      <c r="K50" s="141"/>
      <c r="L50" s="141"/>
      <c r="M50" s="141"/>
      <c r="N50" s="141"/>
    </row>
    <row r="51" spans="1:14" x14ac:dyDescent="0.25">
      <c r="A51" s="156" t="s">
        <v>24</v>
      </c>
      <c r="B51" s="157"/>
      <c r="C51" s="151" t="s">
        <v>24</v>
      </c>
      <c r="D51" s="152" t="s">
        <v>24</v>
      </c>
      <c r="E51" s="161" t="s">
        <v>24</v>
      </c>
      <c r="F51" s="108"/>
      <c r="G51" s="115">
        <f t="shared" si="5"/>
        <v>0</v>
      </c>
      <c r="I51" s="141"/>
      <c r="J51" s="155"/>
      <c r="K51" s="141"/>
      <c r="L51" s="141"/>
      <c r="M51" s="141"/>
      <c r="N51" s="141"/>
    </row>
    <row r="52" spans="1:14" x14ac:dyDescent="0.25">
      <c r="A52" s="156" t="s">
        <v>24</v>
      </c>
      <c r="B52" s="157"/>
      <c r="C52" s="151" t="s">
        <v>24</v>
      </c>
      <c r="D52" s="152" t="s">
        <v>24</v>
      </c>
      <c r="E52" s="161" t="s">
        <v>24</v>
      </c>
      <c r="F52" s="108"/>
      <c r="G52" s="115">
        <f t="shared" si="5"/>
        <v>0</v>
      </c>
      <c r="I52" s="141"/>
      <c r="J52" s="155"/>
      <c r="K52" s="141"/>
      <c r="L52" s="141"/>
      <c r="M52" s="141"/>
      <c r="N52" s="141"/>
    </row>
    <row r="53" spans="1:14" x14ac:dyDescent="0.25">
      <c r="A53" s="156" t="s">
        <v>24</v>
      </c>
      <c r="B53" s="157"/>
      <c r="C53" s="151" t="s">
        <v>24</v>
      </c>
      <c r="D53" s="152" t="s">
        <v>24</v>
      </c>
      <c r="E53" s="161" t="s">
        <v>24</v>
      </c>
      <c r="F53" s="108"/>
      <c r="G53" s="115">
        <f t="shared" si="5"/>
        <v>0</v>
      </c>
      <c r="I53" s="141"/>
      <c r="J53" s="155"/>
      <c r="K53" s="141"/>
      <c r="L53" s="141"/>
      <c r="M53" s="141"/>
      <c r="N53" s="141"/>
    </row>
    <row r="54" spans="1:14" x14ac:dyDescent="0.25">
      <c r="A54" s="156" t="s">
        <v>24</v>
      </c>
      <c r="B54" s="157"/>
      <c r="C54" s="151" t="s">
        <v>24</v>
      </c>
      <c r="D54" s="152" t="s">
        <v>24</v>
      </c>
      <c r="E54" s="161" t="s">
        <v>24</v>
      </c>
      <c r="F54" s="108"/>
      <c r="G54" s="115">
        <f t="shared" si="5"/>
        <v>0</v>
      </c>
      <c r="I54" s="141"/>
      <c r="J54" s="155"/>
      <c r="K54" s="141"/>
      <c r="L54" s="141"/>
      <c r="M54" s="141"/>
      <c r="N54" s="141"/>
    </row>
    <row r="55" spans="1:14" x14ac:dyDescent="0.25">
      <c r="A55" s="140" t="s">
        <v>24</v>
      </c>
      <c r="B55" s="105"/>
      <c r="C55" s="151" t="s">
        <v>24</v>
      </c>
      <c r="D55" s="152" t="s">
        <v>24</v>
      </c>
      <c r="E55" s="140" t="s">
        <v>24</v>
      </c>
      <c r="F55" s="108"/>
      <c r="G55" s="115">
        <f t="shared" si="5"/>
        <v>0</v>
      </c>
      <c r="I55" s="141"/>
      <c r="J55" s="141"/>
      <c r="K55" s="141"/>
      <c r="L55" s="141"/>
      <c r="M55" s="141"/>
      <c r="N55" s="141"/>
    </row>
    <row r="56" spans="1:14" x14ac:dyDescent="0.25">
      <c r="A56" s="156" t="s">
        <v>24</v>
      </c>
      <c r="B56" s="157"/>
      <c r="C56" s="151" t="s">
        <v>24</v>
      </c>
      <c r="D56" s="152" t="s">
        <v>24</v>
      </c>
      <c r="E56" s="161" t="s">
        <v>24</v>
      </c>
      <c r="F56" s="108"/>
      <c r="G56" s="115">
        <f t="shared" si="5"/>
        <v>0</v>
      </c>
      <c r="I56" s="141"/>
      <c r="J56" s="155"/>
      <c r="K56" s="141"/>
      <c r="L56" s="141"/>
      <c r="M56" s="141"/>
      <c r="N56" s="141"/>
    </row>
    <row r="57" spans="1:14" x14ac:dyDescent="0.25">
      <c r="A57" s="156" t="s">
        <v>24</v>
      </c>
      <c r="B57" s="157"/>
      <c r="C57" s="151" t="s">
        <v>24</v>
      </c>
      <c r="D57" s="152" t="s">
        <v>24</v>
      </c>
      <c r="E57" s="161" t="s">
        <v>24</v>
      </c>
      <c r="F57" s="108"/>
      <c r="G57" s="115">
        <f t="shared" si="5"/>
        <v>0</v>
      </c>
      <c r="I57" s="141"/>
      <c r="J57" s="155"/>
      <c r="K57" s="141"/>
      <c r="L57" s="141"/>
      <c r="M57" s="141"/>
      <c r="N57" s="141"/>
    </row>
    <row r="58" spans="1:14" x14ac:dyDescent="0.25">
      <c r="A58" s="156" t="s">
        <v>24</v>
      </c>
      <c r="B58" s="157"/>
      <c r="C58" s="151" t="s">
        <v>24</v>
      </c>
      <c r="D58" s="152" t="s">
        <v>24</v>
      </c>
      <c r="E58" s="161" t="s">
        <v>24</v>
      </c>
      <c r="F58" s="108"/>
      <c r="G58" s="115">
        <f t="shared" si="5"/>
        <v>0</v>
      </c>
      <c r="I58" s="141"/>
      <c r="J58" s="155"/>
      <c r="K58" s="141"/>
      <c r="L58" s="141"/>
      <c r="M58" s="141"/>
      <c r="N58" s="141"/>
    </row>
    <row r="59" spans="1:14" x14ac:dyDescent="0.25">
      <c r="A59" s="156" t="s">
        <v>24</v>
      </c>
      <c r="B59" s="157"/>
      <c r="C59" s="151" t="s">
        <v>24</v>
      </c>
      <c r="D59" s="152" t="s">
        <v>24</v>
      </c>
      <c r="E59" s="161" t="s">
        <v>24</v>
      </c>
      <c r="F59" s="108"/>
      <c r="G59" s="115">
        <f t="shared" si="5"/>
        <v>0</v>
      </c>
      <c r="I59" s="141"/>
      <c r="J59" s="155"/>
      <c r="K59" s="141"/>
      <c r="L59" s="141"/>
      <c r="M59" s="141"/>
      <c r="N59" s="141"/>
    </row>
    <row r="60" spans="1:14" x14ac:dyDescent="0.25">
      <c r="A60" s="156" t="s">
        <v>24</v>
      </c>
      <c r="B60" s="157"/>
      <c r="C60" s="151" t="s">
        <v>24</v>
      </c>
      <c r="D60" s="152" t="s">
        <v>24</v>
      </c>
      <c r="E60" s="161" t="s">
        <v>24</v>
      </c>
      <c r="F60" s="108"/>
      <c r="G60" s="115">
        <f t="shared" si="5"/>
        <v>0</v>
      </c>
      <c r="I60" s="141"/>
      <c r="J60" s="155"/>
      <c r="K60" s="141"/>
      <c r="L60" s="141"/>
      <c r="M60" s="141"/>
      <c r="N60" s="141"/>
    </row>
    <row r="61" spans="1:14" x14ac:dyDescent="0.25">
      <c r="A61" s="140" t="s">
        <v>24</v>
      </c>
      <c r="B61" s="105"/>
      <c r="C61" s="115" t="s">
        <v>24</v>
      </c>
      <c r="D61" s="115" t="s">
        <v>24</v>
      </c>
      <c r="E61" s="140" t="s">
        <v>24</v>
      </c>
      <c r="F61" s="108"/>
      <c r="G61" s="115">
        <f t="shared" si="5"/>
        <v>0</v>
      </c>
      <c r="I61" s="141"/>
      <c r="J61" s="141"/>
      <c r="K61" s="141"/>
      <c r="L61" s="141"/>
      <c r="M61" s="141"/>
      <c r="N61" s="141"/>
    </row>
    <row r="62" spans="1:14" x14ac:dyDescent="0.25">
      <c r="A62" s="140" t="s">
        <v>24</v>
      </c>
      <c r="B62" s="105"/>
      <c r="C62" s="115" t="s">
        <v>24</v>
      </c>
      <c r="D62" s="115" t="s">
        <v>24</v>
      </c>
      <c r="E62" s="140" t="s">
        <v>24</v>
      </c>
      <c r="F62" s="108"/>
      <c r="G62" s="115">
        <f t="shared" si="5"/>
        <v>0</v>
      </c>
      <c r="I62" s="141"/>
      <c r="J62" s="141"/>
      <c r="K62" s="141"/>
      <c r="L62" s="141"/>
      <c r="M62" s="141"/>
      <c r="N62" s="141"/>
    </row>
    <row r="63" spans="1:14" x14ac:dyDescent="0.25">
      <c r="A63" s="162" t="s">
        <v>24</v>
      </c>
      <c r="B63" s="119"/>
      <c r="C63" s="118" t="s">
        <v>24</v>
      </c>
      <c r="D63" s="118" t="s">
        <v>24</v>
      </c>
      <c r="E63" s="162" t="s">
        <v>24</v>
      </c>
      <c r="F63" s="121"/>
      <c r="G63" s="115">
        <f t="shared" si="5"/>
        <v>0</v>
      </c>
      <c r="I63" s="141"/>
      <c r="J63" s="141"/>
      <c r="K63" s="141"/>
      <c r="L63" s="141"/>
      <c r="M63" s="141"/>
      <c r="N63" s="141"/>
    </row>
    <row r="64" spans="1:14" x14ac:dyDescent="0.25">
      <c r="A64" s="143" t="s">
        <v>24</v>
      </c>
      <c r="B64" s="123"/>
      <c r="C64" s="122" t="s">
        <v>24</v>
      </c>
      <c r="D64" s="122" t="s">
        <v>24</v>
      </c>
      <c r="E64" s="143" t="s">
        <v>24</v>
      </c>
      <c r="F64" s="144"/>
      <c r="G64" s="144">
        <f>TRUNC(ROUND(SUM(G44:G63),2),2)</f>
        <v>39.6</v>
      </c>
      <c r="I64" s="141"/>
      <c r="J64" s="141"/>
      <c r="K64" s="141"/>
      <c r="L64" s="141"/>
      <c r="M64" s="141"/>
      <c r="N64" s="141"/>
    </row>
    <row r="65" spans="1:22" s="93" customFormat="1" x14ac:dyDescent="0.25">
      <c r="A65" s="126" t="s">
        <v>184</v>
      </c>
      <c r="B65" s="127"/>
      <c r="C65" s="128"/>
      <c r="D65" s="128"/>
      <c r="E65" s="129"/>
      <c r="F65" s="129"/>
      <c r="G65" s="130"/>
      <c r="I65" s="145"/>
      <c r="J65" s="145"/>
      <c r="K65" s="145"/>
      <c r="L65" s="145"/>
      <c r="M65" s="145"/>
      <c r="N65" s="145"/>
    </row>
    <row r="66" spans="1:22" ht="27.75" customHeight="1" x14ac:dyDescent="0.25">
      <c r="A66" s="163" t="s">
        <v>122</v>
      </c>
      <c r="B66" s="132"/>
      <c r="C66" s="95" t="s">
        <v>185</v>
      </c>
      <c r="D66" s="95" t="s">
        <v>186</v>
      </c>
      <c r="E66" s="163" t="s">
        <v>124</v>
      </c>
      <c r="F66" s="133"/>
      <c r="G66" s="134" t="s">
        <v>187</v>
      </c>
    </row>
    <row r="67" spans="1:22" x14ac:dyDescent="0.25">
      <c r="A67" s="142"/>
      <c r="B67" s="85"/>
      <c r="C67" s="120"/>
      <c r="D67" s="120" t="s">
        <v>128</v>
      </c>
      <c r="E67" s="164" t="s">
        <v>129</v>
      </c>
      <c r="F67" s="165"/>
      <c r="G67" s="99" t="s">
        <v>188</v>
      </c>
    </row>
    <row r="68" spans="1:22" ht="15.75" thickBot="1" x14ac:dyDescent="0.3">
      <c r="A68" s="166"/>
      <c r="B68" s="167"/>
      <c r="C68" s="168"/>
      <c r="D68" s="168"/>
      <c r="E68" s="161"/>
      <c r="F68" s="108"/>
      <c r="G68" s="168"/>
    </row>
    <row r="69" spans="1:22" ht="15.75" thickBot="1" x14ac:dyDescent="0.3">
      <c r="A69" s="169" t="s">
        <v>189</v>
      </c>
      <c r="B69" s="170"/>
      <c r="C69" s="116" t="s">
        <v>20</v>
      </c>
      <c r="D69" s="116">
        <v>1</v>
      </c>
      <c r="E69" s="140">
        <v>12.35</v>
      </c>
      <c r="F69" s="108"/>
      <c r="G69" s="115">
        <f>IFERROR(TRUNC(ROUND(D69*E69,2),2),0)</f>
        <v>12.35</v>
      </c>
      <c r="I69" s="171" t="s">
        <v>190</v>
      </c>
      <c r="J69" s="172">
        <v>0</v>
      </c>
    </row>
    <row r="70" spans="1:22" x14ac:dyDescent="0.25">
      <c r="A70" s="173"/>
      <c r="B70" s="174"/>
      <c r="C70" s="120"/>
      <c r="D70" s="120"/>
      <c r="E70" s="175"/>
      <c r="F70" s="176"/>
      <c r="G70" s="118"/>
    </row>
    <row r="71" spans="1:22" x14ac:dyDescent="0.25">
      <c r="A71" s="143" t="s">
        <v>191</v>
      </c>
      <c r="B71" s="123"/>
      <c r="C71" s="122"/>
      <c r="D71" s="122"/>
      <c r="E71" s="122"/>
      <c r="F71" s="123"/>
      <c r="G71" s="122">
        <f>TRUNC(ROUND(SUM(G68:G70),5),2)</f>
        <v>12.35</v>
      </c>
    </row>
    <row r="72" spans="1:22" s="93" customFormat="1" ht="15.75" customHeight="1" x14ac:dyDescent="0.25">
      <c r="A72" s="177"/>
      <c r="B72" s="178"/>
      <c r="C72" s="129" t="s">
        <v>192</v>
      </c>
      <c r="D72" s="129"/>
      <c r="E72" s="129"/>
      <c r="F72" s="129"/>
      <c r="G72" s="179">
        <f>TRUNC(ROUND(G29+G40+G64+G71,2),2)</f>
        <v>81.81</v>
      </c>
    </row>
    <row r="73" spans="1:22" ht="15.75" customHeight="1" x14ac:dyDescent="0.25">
      <c r="A73" s="180"/>
      <c r="B73" s="181"/>
      <c r="C73" s="182" t="s">
        <v>193</v>
      </c>
      <c r="D73" s="124"/>
      <c r="E73" s="124"/>
      <c r="F73" s="183">
        <v>0.03</v>
      </c>
      <c r="G73" s="122">
        <f>TRUNC(ROUND(G72*F73,2),2)</f>
        <v>2.4500000000000002</v>
      </c>
    </row>
    <row r="74" spans="1:22" ht="15.75" customHeight="1" x14ac:dyDescent="0.25">
      <c r="A74" s="180"/>
      <c r="B74" s="181"/>
      <c r="C74" s="182" t="s">
        <v>194</v>
      </c>
      <c r="D74" s="124"/>
      <c r="E74" s="124"/>
      <c r="F74" s="184">
        <v>1.1000000000000001E-3</v>
      </c>
      <c r="G74" s="122">
        <f>TRUNC(ROUND(G72*F74,2),2)</f>
        <v>0.09</v>
      </c>
      <c r="V74">
        <f>+COLUMN(V73)</f>
        <v>22</v>
      </c>
    </row>
    <row r="75" spans="1:22" ht="15.75" customHeight="1" x14ac:dyDescent="0.25">
      <c r="A75" s="185"/>
      <c r="B75" s="186"/>
      <c r="C75" s="182" t="s">
        <v>195</v>
      </c>
      <c r="D75" s="124"/>
      <c r="E75" s="124"/>
      <c r="F75" s="144"/>
      <c r="G75" s="122">
        <f>TRUNC(ROUND(SUM(G72:G74),2),2)</f>
        <v>84.35</v>
      </c>
      <c r="U75" t="s">
        <v>196</v>
      </c>
      <c r="V75">
        <f>+TRUNC(ROUND(G29+G40+G71+G73+G74,2),2)</f>
        <v>44.75</v>
      </c>
    </row>
    <row r="76" spans="1:22" s="93" customFormat="1" ht="15.75" customHeight="1" x14ac:dyDescent="0.25">
      <c r="A76" s="187" t="s">
        <v>197</v>
      </c>
      <c r="B76" s="188"/>
      <c r="C76" s="189" t="s">
        <v>198</v>
      </c>
      <c r="D76" s="190"/>
      <c r="E76" s="190"/>
      <c r="F76" s="191"/>
      <c r="G76" s="192"/>
      <c r="U76" s="93" t="s">
        <v>199</v>
      </c>
      <c r="V76" s="93">
        <f>+G64</f>
        <v>39.6</v>
      </c>
    </row>
    <row r="77" spans="1:22" x14ac:dyDescent="0.25">
      <c r="A77" s="193"/>
      <c r="B77" s="193"/>
      <c r="C77" s="193"/>
      <c r="D77" s="193"/>
      <c r="E77" s="193"/>
      <c r="F77" s="193"/>
      <c r="G77" s="193"/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1" orientation="portrait" horizontalDpi="4294967293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>
    <tabColor rgb="FF92D050"/>
    <pageSetUpPr fitToPage="1"/>
  </sheetPr>
  <dimension ref="A1:V77"/>
  <sheetViews>
    <sheetView showZeros="0" view="pageBreakPreview" topLeftCell="A4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58" t="s">
        <v>109</v>
      </c>
      <c r="B1" s="59"/>
      <c r="C1" s="59"/>
      <c r="D1" s="59"/>
      <c r="E1" s="59"/>
      <c r="F1" s="59"/>
      <c r="G1" s="60"/>
    </row>
    <row r="2" spans="1:22" ht="15" customHeight="1" x14ac:dyDescent="0.25">
      <c r="A2" s="61" t="s">
        <v>110</v>
      </c>
      <c r="B2" s="62"/>
      <c r="C2" s="62"/>
      <c r="D2" s="62" t="s">
        <v>111</v>
      </c>
      <c r="E2" s="63" t="s">
        <v>17</v>
      </c>
      <c r="F2" s="63"/>
      <c r="G2" s="64"/>
    </row>
    <row r="3" spans="1:22" ht="103.5" customHeight="1" x14ac:dyDescent="0.25">
      <c r="A3" s="65" t="s">
        <v>112</v>
      </c>
      <c r="B3" s="66"/>
      <c r="C3" s="62"/>
      <c r="D3" s="62"/>
      <c r="E3" s="63"/>
      <c r="F3" s="63"/>
      <c r="G3" s="64"/>
    </row>
    <row r="4" spans="1:22" ht="18" x14ac:dyDescent="0.25">
      <c r="A4" s="67" t="s">
        <v>113</v>
      </c>
      <c r="B4" s="68"/>
      <c r="C4" s="68"/>
      <c r="D4" s="68"/>
      <c r="E4" s="68"/>
      <c r="F4" s="68"/>
      <c r="G4" s="69"/>
    </row>
    <row r="5" spans="1:22" x14ac:dyDescent="0.25">
      <c r="A5" s="70"/>
      <c r="B5" s="71"/>
      <c r="C5" s="71"/>
      <c r="D5" s="72" t="s">
        <v>114</v>
      </c>
      <c r="F5" s="73"/>
      <c r="G5" s="74"/>
    </row>
    <row r="6" spans="1:22" x14ac:dyDescent="0.25">
      <c r="A6" s="75" t="s">
        <v>115</v>
      </c>
      <c r="B6" s="76"/>
      <c r="C6" s="71"/>
      <c r="D6" s="71"/>
      <c r="E6" s="71"/>
      <c r="F6" s="71"/>
      <c r="G6" s="77"/>
    </row>
    <row r="7" spans="1:22" ht="42" customHeight="1" x14ac:dyDescent="0.25">
      <c r="A7" s="78" t="s">
        <v>36</v>
      </c>
      <c r="B7" s="79"/>
      <c r="C7" s="79"/>
      <c r="D7" s="79"/>
      <c r="E7" s="79"/>
      <c r="F7" s="80" t="s">
        <v>116</v>
      </c>
      <c r="G7" s="81" t="s">
        <v>20</v>
      </c>
      <c r="H7" s="82"/>
      <c r="I7" s="83" t="s">
        <v>117</v>
      </c>
      <c r="J7" s="82">
        <v>2</v>
      </c>
    </row>
    <row r="8" spans="1:22" x14ac:dyDescent="0.25">
      <c r="A8" s="84" t="s">
        <v>118</v>
      </c>
      <c r="B8" s="85"/>
      <c r="C8" s="85"/>
      <c r="D8" s="85"/>
      <c r="E8" s="86"/>
      <c r="F8" s="86"/>
      <c r="G8" s="87"/>
    </row>
    <row r="9" spans="1:22" s="93" customFormat="1" x14ac:dyDescent="0.25">
      <c r="A9" s="88" t="s">
        <v>119</v>
      </c>
      <c r="B9" s="89"/>
      <c r="C9" s="90"/>
      <c r="D9" s="90"/>
      <c r="E9" s="91"/>
      <c r="F9" s="91"/>
      <c r="G9" s="92"/>
      <c r="I9" s="94" t="s">
        <v>120</v>
      </c>
      <c r="J9" s="94" t="s">
        <v>121</v>
      </c>
    </row>
    <row r="10" spans="1:22" ht="15.75" x14ac:dyDescent="0.25">
      <c r="A10" s="95" t="s">
        <v>122</v>
      </c>
      <c r="B10" s="95" t="s">
        <v>123</v>
      </c>
      <c r="C10" s="95" t="s">
        <v>124</v>
      </c>
      <c r="D10" s="95" t="s">
        <v>125</v>
      </c>
      <c r="E10" s="96" t="s">
        <v>126</v>
      </c>
      <c r="F10" s="96"/>
      <c r="G10" s="95" t="s">
        <v>127</v>
      </c>
      <c r="I10" s="97">
        <v>0.5</v>
      </c>
      <c r="J10" s="97">
        <f>1/I10</f>
        <v>2</v>
      </c>
    </row>
    <row r="11" spans="1:22" x14ac:dyDescent="0.25">
      <c r="A11" s="98"/>
      <c r="B11" s="99" t="s">
        <v>128</v>
      </c>
      <c r="C11" s="100" t="s">
        <v>129</v>
      </c>
      <c r="D11" s="99" t="s">
        <v>130</v>
      </c>
      <c r="E11" s="101" t="s">
        <v>131</v>
      </c>
      <c r="F11" s="102"/>
      <c r="G11" s="103" t="s">
        <v>132</v>
      </c>
      <c r="L11" t="s">
        <v>133</v>
      </c>
      <c r="M11" t="s">
        <v>134</v>
      </c>
      <c r="N11" t="s">
        <v>135</v>
      </c>
      <c r="O11" t="s">
        <v>136</v>
      </c>
      <c r="P11" t="s">
        <v>137</v>
      </c>
      <c r="Q11" t="s">
        <v>138</v>
      </c>
      <c r="R11" t="s">
        <v>139</v>
      </c>
      <c r="S11" t="s">
        <v>140</v>
      </c>
    </row>
    <row r="12" spans="1:22" x14ac:dyDescent="0.25">
      <c r="A12" s="104" t="s">
        <v>141</v>
      </c>
      <c r="B12" s="104">
        <v>0.2</v>
      </c>
      <c r="C12" s="105">
        <v>4.25</v>
      </c>
      <c r="D12" s="106">
        <f>IFERROR(ROUND(B12*C12,5),0)</f>
        <v>0.85</v>
      </c>
      <c r="E12" s="107">
        <v>1.71</v>
      </c>
      <c r="F12" s="108"/>
      <c r="G12" s="106">
        <f>IFERROR(TRUNC(ROUND(D12*E12,2),2),0)</f>
        <v>1.45</v>
      </c>
      <c r="I12" t="s">
        <v>142</v>
      </c>
      <c r="J12">
        <v>2</v>
      </c>
      <c r="U12">
        <v>6.25</v>
      </c>
      <c r="V12">
        <f>+U12*1.4</f>
        <v>8.75</v>
      </c>
    </row>
    <row r="13" spans="1:22" x14ac:dyDescent="0.25">
      <c r="A13" s="104" t="s">
        <v>143</v>
      </c>
      <c r="B13" s="104">
        <v>0</v>
      </c>
      <c r="C13" s="105">
        <v>10</v>
      </c>
      <c r="D13" s="106">
        <f t="shared" ref="D13:D26" si="0">IFERROR(ROUND(B13*C13,5),0)</f>
        <v>0</v>
      </c>
      <c r="E13" s="109">
        <v>1.71</v>
      </c>
      <c r="F13" s="110"/>
      <c r="G13" s="106">
        <f t="shared" ref="G13:G26" si="1">IFERROR(TRUNC(ROUND(D13*E13,2),2),0)</f>
        <v>0</v>
      </c>
      <c r="I13" t="s">
        <v>144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4" t="s">
        <v>145</v>
      </c>
      <c r="B14" s="104">
        <v>0</v>
      </c>
      <c r="C14" s="105">
        <v>20</v>
      </c>
      <c r="D14" s="106">
        <f t="shared" si="0"/>
        <v>0</v>
      </c>
      <c r="E14" s="107">
        <v>1.71</v>
      </c>
      <c r="F14" s="108"/>
      <c r="G14" s="106">
        <f t="shared" si="1"/>
        <v>0</v>
      </c>
      <c r="I14" t="s">
        <v>146</v>
      </c>
      <c r="J14">
        <v>2</v>
      </c>
      <c r="U14">
        <v>65</v>
      </c>
      <c r="V14">
        <f t="shared" si="2"/>
        <v>91</v>
      </c>
    </row>
    <row r="15" spans="1:22" x14ac:dyDescent="0.25">
      <c r="A15" s="104" t="s">
        <v>147</v>
      </c>
      <c r="B15" s="104">
        <v>0</v>
      </c>
      <c r="C15" s="105">
        <v>1</v>
      </c>
      <c r="D15" s="106">
        <f t="shared" si="0"/>
        <v>0</v>
      </c>
      <c r="E15" s="107">
        <v>1.71</v>
      </c>
      <c r="F15" s="108"/>
      <c r="G15" s="106">
        <f t="shared" si="1"/>
        <v>0</v>
      </c>
      <c r="I15" t="s">
        <v>148</v>
      </c>
      <c r="J15">
        <v>2</v>
      </c>
      <c r="U15">
        <v>2</v>
      </c>
      <c r="V15">
        <f t="shared" si="2"/>
        <v>2.8</v>
      </c>
    </row>
    <row r="16" spans="1:22" x14ac:dyDescent="0.25">
      <c r="A16" s="104" t="s">
        <v>149</v>
      </c>
      <c r="B16" s="104">
        <v>0.5</v>
      </c>
      <c r="C16" s="105">
        <v>0.5</v>
      </c>
      <c r="D16" s="106">
        <f t="shared" si="0"/>
        <v>0.25</v>
      </c>
      <c r="E16" s="107">
        <v>1.71</v>
      </c>
      <c r="F16" s="108"/>
      <c r="G16" s="106">
        <f t="shared" si="1"/>
        <v>0.43</v>
      </c>
      <c r="I16" t="s">
        <v>150</v>
      </c>
      <c r="J16">
        <v>2</v>
      </c>
      <c r="U16">
        <v>0.5</v>
      </c>
      <c r="V16">
        <f t="shared" si="2"/>
        <v>0.7</v>
      </c>
    </row>
    <row r="17" spans="1:22" x14ac:dyDescent="0.25">
      <c r="A17" s="104" t="s">
        <v>148</v>
      </c>
      <c r="B17" s="104">
        <v>0</v>
      </c>
      <c r="C17" s="105">
        <v>0.15</v>
      </c>
      <c r="D17" s="106">
        <f t="shared" si="0"/>
        <v>0</v>
      </c>
      <c r="E17" s="107">
        <v>1.71</v>
      </c>
      <c r="F17" s="108"/>
      <c r="G17" s="106">
        <f t="shared" si="1"/>
        <v>0</v>
      </c>
      <c r="I17" t="s">
        <v>151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111" t="s">
        <v>152</v>
      </c>
      <c r="B18" s="104">
        <v>1.5</v>
      </c>
      <c r="C18" s="105">
        <v>0.15</v>
      </c>
      <c r="D18" s="106">
        <f t="shared" si="0"/>
        <v>0.22500000000000001</v>
      </c>
      <c r="E18" s="107">
        <v>1.71</v>
      </c>
      <c r="F18" s="108"/>
      <c r="G18" s="106">
        <f t="shared" si="1"/>
        <v>0.38</v>
      </c>
      <c r="I18" t="s">
        <v>153</v>
      </c>
      <c r="J18">
        <v>2</v>
      </c>
      <c r="U18">
        <v>0.15</v>
      </c>
      <c r="V18">
        <f t="shared" si="2"/>
        <v>0.21</v>
      </c>
    </row>
    <row r="19" spans="1:22" x14ac:dyDescent="0.25">
      <c r="A19" s="104" t="s">
        <v>154</v>
      </c>
      <c r="B19" s="104">
        <v>0</v>
      </c>
      <c r="C19" s="105">
        <v>0.16</v>
      </c>
      <c r="D19" s="106">
        <f t="shared" si="0"/>
        <v>0</v>
      </c>
      <c r="E19" s="107">
        <v>1.71</v>
      </c>
      <c r="F19" s="108"/>
      <c r="G19" s="106">
        <f t="shared" si="1"/>
        <v>0</v>
      </c>
      <c r="I19" t="s">
        <v>155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4" t="s">
        <v>156</v>
      </c>
      <c r="B20" s="104">
        <v>0</v>
      </c>
      <c r="C20" s="105">
        <v>0.2</v>
      </c>
      <c r="D20" s="106">
        <f t="shared" si="0"/>
        <v>0</v>
      </c>
      <c r="E20" s="107">
        <v>1.71</v>
      </c>
      <c r="F20" s="108"/>
      <c r="G20" s="106">
        <f t="shared" si="1"/>
        <v>0</v>
      </c>
      <c r="I20" t="s">
        <v>157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4" t="s">
        <v>158</v>
      </c>
      <c r="B21" s="104">
        <v>1</v>
      </c>
      <c r="C21" s="105">
        <v>0.2</v>
      </c>
      <c r="D21" s="106">
        <f t="shared" si="0"/>
        <v>0.2</v>
      </c>
      <c r="E21" s="107">
        <v>1.71</v>
      </c>
      <c r="F21" s="108"/>
      <c r="G21" s="106">
        <f t="shared" si="1"/>
        <v>0.34</v>
      </c>
      <c r="I21" t="s">
        <v>159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4" t="s">
        <v>160</v>
      </c>
      <c r="B22" s="104">
        <v>1</v>
      </c>
      <c r="C22" s="105">
        <v>0.17</v>
      </c>
      <c r="D22" s="106">
        <f t="shared" si="0"/>
        <v>0.17</v>
      </c>
      <c r="E22" s="107">
        <v>1.71</v>
      </c>
      <c r="F22" s="108"/>
      <c r="G22" s="106">
        <f t="shared" si="1"/>
        <v>0.28999999999999998</v>
      </c>
      <c r="I22" t="s">
        <v>161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4" t="s">
        <v>162</v>
      </c>
      <c r="B23" s="104">
        <v>1</v>
      </c>
      <c r="C23" s="105">
        <v>0.05</v>
      </c>
      <c r="D23" s="106">
        <f t="shared" si="0"/>
        <v>0.05</v>
      </c>
      <c r="E23" s="107">
        <v>1.71</v>
      </c>
      <c r="F23" s="108"/>
      <c r="G23" s="106">
        <f t="shared" si="1"/>
        <v>0.09</v>
      </c>
      <c r="I23" t="s">
        <v>163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2" t="s">
        <v>164</v>
      </c>
      <c r="B24" s="104">
        <v>5</v>
      </c>
      <c r="C24" s="105">
        <v>0.05</v>
      </c>
      <c r="D24" s="106">
        <f t="shared" si="0"/>
        <v>0.25</v>
      </c>
      <c r="E24" s="107">
        <v>1.71</v>
      </c>
      <c r="F24" s="108"/>
      <c r="G24" s="106">
        <f t="shared" si="1"/>
        <v>0.43</v>
      </c>
      <c r="I24" t="s">
        <v>165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3" t="s">
        <v>161</v>
      </c>
      <c r="B25" s="112">
        <v>0</v>
      </c>
      <c r="C25" s="105">
        <v>0.05</v>
      </c>
      <c r="D25" s="106">
        <f t="shared" si="0"/>
        <v>0</v>
      </c>
      <c r="E25" s="107">
        <v>1.71</v>
      </c>
      <c r="F25" s="108"/>
      <c r="G25" s="106">
        <f t="shared" si="1"/>
        <v>0</v>
      </c>
      <c r="I25" t="s">
        <v>166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4" t="s">
        <v>167</v>
      </c>
      <c r="B26" s="113">
        <v>0</v>
      </c>
      <c r="C26" s="105">
        <v>2</v>
      </c>
      <c r="D26" s="106">
        <f t="shared" si="0"/>
        <v>0</v>
      </c>
      <c r="E26" s="107">
        <v>1.71</v>
      </c>
      <c r="F26" s="108"/>
      <c r="G26" s="106">
        <f t="shared" si="1"/>
        <v>0</v>
      </c>
      <c r="I26" t="s">
        <v>168</v>
      </c>
      <c r="J26">
        <v>5</v>
      </c>
      <c r="U26">
        <v>5</v>
      </c>
      <c r="V26">
        <f t="shared" si="2"/>
        <v>7</v>
      </c>
    </row>
    <row r="27" spans="1:22" x14ac:dyDescent="0.25">
      <c r="A27" s="115"/>
      <c r="B27" s="116"/>
      <c r="C27" s="105"/>
      <c r="D27" s="117"/>
      <c r="E27" s="105"/>
      <c r="F27" s="108"/>
      <c r="G27" s="110"/>
      <c r="I27" t="s">
        <v>169</v>
      </c>
      <c r="J27">
        <v>5</v>
      </c>
    </row>
    <row r="28" spans="1:22" x14ac:dyDescent="0.25">
      <c r="A28" s="118"/>
      <c r="B28" s="118"/>
      <c r="C28" s="119"/>
      <c r="D28" s="120"/>
      <c r="E28" s="119"/>
      <c r="F28" s="121"/>
      <c r="G28" s="87"/>
    </row>
    <row r="29" spans="1:22" x14ac:dyDescent="0.25">
      <c r="A29" s="122" t="s">
        <v>170</v>
      </c>
      <c r="B29" s="122"/>
      <c r="C29" s="123"/>
      <c r="D29" s="122"/>
      <c r="E29" s="124"/>
      <c r="F29" s="125"/>
      <c r="G29" s="122">
        <f>TRUNC(ROUND(SUM(G12:G28),2),2)</f>
        <v>3.41</v>
      </c>
    </row>
    <row r="30" spans="1:22" s="93" customFormat="1" x14ac:dyDescent="0.25">
      <c r="A30" s="126" t="s">
        <v>171</v>
      </c>
      <c r="B30" s="127"/>
      <c r="C30" s="128"/>
      <c r="D30" s="128"/>
      <c r="E30" s="129"/>
      <c r="F30" s="129"/>
      <c r="G30" s="130"/>
    </row>
    <row r="31" spans="1:22" x14ac:dyDescent="0.25">
      <c r="A31" s="95" t="s">
        <v>172</v>
      </c>
      <c r="B31" s="131" t="s">
        <v>123</v>
      </c>
      <c r="C31" s="95" t="s">
        <v>173</v>
      </c>
      <c r="D31" s="95" t="s">
        <v>125</v>
      </c>
      <c r="E31" s="132" t="s">
        <v>126</v>
      </c>
      <c r="F31" s="133"/>
      <c r="G31" s="134" t="s">
        <v>127</v>
      </c>
    </row>
    <row r="32" spans="1:22" x14ac:dyDescent="0.25">
      <c r="A32" s="135"/>
      <c r="B32" s="136" t="s">
        <v>128</v>
      </c>
      <c r="C32" s="120" t="s">
        <v>129</v>
      </c>
      <c r="D32" s="120" t="s">
        <v>130</v>
      </c>
      <c r="E32" s="137" t="s">
        <v>131</v>
      </c>
      <c r="F32" s="138"/>
      <c r="G32" s="139" t="s">
        <v>132</v>
      </c>
    </row>
    <row r="33" spans="1:14" x14ac:dyDescent="0.25">
      <c r="A33" s="115" t="s">
        <v>174</v>
      </c>
      <c r="B33" s="140">
        <v>1</v>
      </c>
      <c r="C33" s="115">
        <v>5.5</v>
      </c>
      <c r="D33" s="106">
        <f>IFERROR(ROUND(B33*C33,5),0)</f>
        <v>5.5</v>
      </c>
      <c r="E33" s="105">
        <v>1.71</v>
      </c>
      <c r="F33" s="108"/>
      <c r="G33" s="108">
        <f>IFERROR(TRUNC(ROUND(D33*E33,2),2),0)</f>
        <v>9.41</v>
      </c>
    </row>
    <row r="34" spans="1:14" x14ac:dyDescent="0.25">
      <c r="A34" s="115" t="s">
        <v>175</v>
      </c>
      <c r="B34" s="140">
        <v>1</v>
      </c>
      <c r="C34" s="115">
        <v>5</v>
      </c>
      <c r="D34" s="106">
        <f t="shared" ref="D34:D38" si="3">IFERROR(ROUND(B34*C34,5),0)</f>
        <v>5</v>
      </c>
      <c r="E34" s="105">
        <v>1.71</v>
      </c>
      <c r="F34" s="108"/>
      <c r="G34" s="108">
        <f t="shared" ref="G34:G38" si="4">IFERROR(TRUNC(ROUND(D34*E34,2),2),0)</f>
        <v>8.5500000000000007</v>
      </c>
    </row>
    <row r="35" spans="1:14" x14ac:dyDescent="0.25">
      <c r="A35" s="115" t="s">
        <v>176</v>
      </c>
      <c r="B35" s="140">
        <v>1</v>
      </c>
      <c r="C35" s="115">
        <v>4.5</v>
      </c>
      <c r="D35" s="106">
        <f t="shared" si="3"/>
        <v>4.5</v>
      </c>
      <c r="E35" s="105">
        <v>1.71</v>
      </c>
      <c r="F35" s="108"/>
      <c r="G35" s="108">
        <f t="shared" si="4"/>
        <v>7.7</v>
      </c>
    </row>
    <row r="36" spans="1:14" x14ac:dyDescent="0.25">
      <c r="A36" s="115" t="s">
        <v>177</v>
      </c>
      <c r="B36" s="140">
        <v>0</v>
      </c>
      <c r="C36" s="115">
        <v>5</v>
      </c>
      <c r="D36" s="106">
        <f t="shared" si="3"/>
        <v>0</v>
      </c>
      <c r="E36" s="105">
        <v>1.71</v>
      </c>
      <c r="F36" s="108"/>
      <c r="G36" s="108">
        <f t="shared" si="4"/>
        <v>0</v>
      </c>
      <c r="I36" s="141"/>
      <c r="J36" s="141"/>
      <c r="K36" s="141"/>
      <c r="L36" s="141"/>
      <c r="M36" s="141"/>
      <c r="N36" s="141"/>
    </row>
    <row r="37" spans="1:14" x14ac:dyDescent="0.25">
      <c r="A37" s="115" t="s">
        <v>178</v>
      </c>
      <c r="B37" s="140">
        <v>1</v>
      </c>
      <c r="C37" s="115">
        <v>6.5</v>
      </c>
      <c r="D37" s="106">
        <f t="shared" si="3"/>
        <v>6.5</v>
      </c>
      <c r="E37" s="105">
        <v>1.71</v>
      </c>
      <c r="F37" s="108"/>
      <c r="G37" s="108">
        <f t="shared" si="4"/>
        <v>11.12</v>
      </c>
      <c r="I37" s="141"/>
      <c r="J37" s="141"/>
      <c r="K37" s="141"/>
      <c r="L37" s="141"/>
      <c r="M37" s="141"/>
      <c r="N37" s="141"/>
    </row>
    <row r="38" spans="1:14" x14ac:dyDescent="0.25">
      <c r="A38" s="115"/>
      <c r="B38" s="140">
        <v>0</v>
      </c>
      <c r="C38" s="115"/>
      <c r="D38" s="106">
        <f t="shared" si="3"/>
        <v>0</v>
      </c>
      <c r="E38" s="105">
        <v>0</v>
      </c>
      <c r="F38" s="108"/>
      <c r="G38" s="108">
        <f t="shared" si="4"/>
        <v>0</v>
      </c>
      <c r="I38" s="141"/>
      <c r="J38" s="141"/>
      <c r="K38" s="141"/>
      <c r="L38" s="141"/>
      <c r="M38" s="141"/>
      <c r="N38" s="141"/>
    </row>
    <row r="39" spans="1:14" x14ac:dyDescent="0.25">
      <c r="A39" s="135"/>
      <c r="B39" s="142"/>
      <c r="C39" s="118"/>
      <c r="D39" s="120"/>
      <c r="E39" s="119"/>
      <c r="F39" s="121"/>
      <c r="G39" s="121"/>
      <c r="I39" s="141"/>
      <c r="J39" s="141"/>
      <c r="K39" s="141"/>
      <c r="L39" s="141"/>
      <c r="M39" s="141"/>
      <c r="N39" s="141"/>
    </row>
    <row r="40" spans="1:14" x14ac:dyDescent="0.25">
      <c r="A40" s="122" t="s">
        <v>179</v>
      </c>
      <c r="B40" s="143"/>
      <c r="C40" s="122"/>
      <c r="D40" s="122"/>
      <c r="E40" s="123"/>
      <c r="F40" s="144"/>
      <c r="G40" s="122">
        <f>TRUNC(ROUND(SUM(G33:G39),2),2)</f>
        <v>36.78</v>
      </c>
      <c r="I40" s="141"/>
      <c r="J40" s="141"/>
      <c r="K40" s="141"/>
      <c r="L40" s="141"/>
      <c r="M40" s="141"/>
      <c r="N40" s="141"/>
    </row>
    <row r="41" spans="1:14" s="93" customFormat="1" x14ac:dyDescent="0.25">
      <c r="A41" s="126" t="s">
        <v>180</v>
      </c>
      <c r="B41" s="127"/>
      <c r="C41" s="128"/>
      <c r="D41" s="128"/>
      <c r="E41" s="129"/>
      <c r="F41" s="129"/>
      <c r="G41" s="130"/>
      <c r="I41" s="145"/>
      <c r="J41" s="145"/>
      <c r="K41" s="145"/>
      <c r="L41" s="145"/>
      <c r="M41" s="145"/>
      <c r="N41" s="145"/>
    </row>
    <row r="42" spans="1:14" ht="15.75" customHeight="1" x14ac:dyDescent="0.25">
      <c r="A42" s="143" t="s">
        <v>181</v>
      </c>
      <c r="B42" s="144"/>
      <c r="C42" s="122" t="s">
        <v>5</v>
      </c>
      <c r="D42" s="122" t="s">
        <v>123</v>
      </c>
      <c r="E42" s="124" t="s">
        <v>182</v>
      </c>
      <c r="F42" s="124"/>
      <c r="G42" s="122" t="s">
        <v>127</v>
      </c>
      <c r="I42" s="141"/>
      <c r="J42" s="141"/>
      <c r="K42" s="141"/>
      <c r="L42" s="141"/>
      <c r="M42" s="141"/>
      <c r="N42" s="141"/>
    </row>
    <row r="43" spans="1:14" x14ac:dyDescent="0.25">
      <c r="A43" s="146"/>
      <c r="B43" s="147"/>
      <c r="C43" s="99"/>
      <c r="D43" s="99" t="s">
        <v>128</v>
      </c>
      <c r="E43" s="148" t="s">
        <v>129</v>
      </c>
      <c r="F43" s="102"/>
      <c r="G43" s="99" t="s">
        <v>130</v>
      </c>
      <c r="I43" s="141"/>
      <c r="J43" s="141"/>
      <c r="K43" s="141"/>
      <c r="L43" s="141"/>
      <c r="M43" s="141"/>
      <c r="N43" s="141"/>
    </row>
    <row r="44" spans="1:14" ht="25.5" x14ac:dyDescent="0.25">
      <c r="A44" s="149" t="s">
        <v>202</v>
      </c>
      <c r="B44" s="150"/>
      <c r="C44" s="151" t="s">
        <v>203</v>
      </c>
      <c r="D44" s="152">
        <v>1</v>
      </c>
      <c r="E44" s="153">
        <v>9.99</v>
      </c>
      <c r="F44" s="154"/>
      <c r="G44" s="115">
        <f>IFERROR(TRUNC(ROUND(D44*E44,2),2),0)</f>
        <v>9.99</v>
      </c>
      <c r="I44" s="141"/>
      <c r="J44" s="155"/>
      <c r="K44" s="141"/>
      <c r="L44" s="141"/>
      <c r="M44" s="141"/>
      <c r="N44" s="141"/>
    </row>
    <row r="45" spans="1:14" ht="25.5" x14ac:dyDescent="0.25">
      <c r="A45" s="156" t="s">
        <v>204</v>
      </c>
      <c r="B45" s="157"/>
      <c r="C45" s="151" t="s">
        <v>20</v>
      </c>
      <c r="D45" s="152">
        <v>3</v>
      </c>
      <c r="E45" s="158">
        <v>2.4300000000000002</v>
      </c>
      <c r="F45" s="110"/>
      <c r="G45" s="115">
        <f t="shared" ref="G45:G63" si="5">IFERROR(TRUNC(ROUND(D45*E45,2),2),0)</f>
        <v>7.29</v>
      </c>
      <c r="I45" s="141"/>
      <c r="J45" s="155"/>
      <c r="K45" s="141"/>
      <c r="L45" s="141"/>
      <c r="M45" s="141"/>
      <c r="N45" s="141"/>
    </row>
    <row r="46" spans="1:14" ht="25.5" x14ac:dyDescent="0.25">
      <c r="A46" s="156" t="s">
        <v>205</v>
      </c>
      <c r="B46" s="157"/>
      <c r="C46" s="159" t="s">
        <v>20</v>
      </c>
      <c r="D46" s="160">
        <v>1</v>
      </c>
      <c r="E46" s="161">
        <v>4.78</v>
      </c>
      <c r="F46" s="108"/>
      <c r="G46" s="115">
        <f t="shared" si="5"/>
        <v>4.78</v>
      </c>
      <c r="I46" s="141"/>
      <c r="J46" s="155"/>
      <c r="K46" s="141"/>
      <c r="L46" s="141"/>
      <c r="M46" s="141"/>
      <c r="N46" s="141"/>
    </row>
    <row r="47" spans="1:14" x14ac:dyDescent="0.25">
      <c r="A47" s="156" t="s">
        <v>206</v>
      </c>
      <c r="B47" s="157"/>
      <c r="C47" s="151" t="s">
        <v>20</v>
      </c>
      <c r="D47" s="152">
        <v>1</v>
      </c>
      <c r="E47" s="161">
        <v>3.04</v>
      </c>
      <c r="F47" s="108"/>
      <c r="G47" s="115">
        <f t="shared" si="5"/>
        <v>3.04</v>
      </c>
      <c r="I47" s="141"/>
      <c r="J47" s="155"/>
      <c r="K47" s="141"/>
      <c r="L47" s="141"/>
      <c r="M47" s="141"/>
      <c r="N47" s="141"/>
    </row>
    <row r="48" spans="1:14" ht="25.5" x14ac:dyDescent="0.25">
      <c r="A48" s="156" t="s">
        <v>207</v>
      </c>
      <c r="B48" s="157"/>
      <c r="C48" s="151" t="s">
        <v>71</v>
      </c>
      <c r="D48" s="152">
        <v>14</v>
      </c>
      <c r="E48" s="161">
        <v>0.91</v>
      </c>
      <c r="F48" s="108"/>
      <c r="G48" s="115">
        <f t="shared" si="5"/>
        <v>12.74</v>
      </c>
      <c r="I48" s="141"/>
      <c r="J48" s="155"/>
      <c r="K48" s="141"/>
      <c r="L48" s="141"/>
      <c r="M48" s="141"/>
      <c r="N48" s="141"/>
    </row>
    <row r="49" spans="1:14" ht="25.5" x14ac:dyDescent="0.25">
      <c r="A49" s="156" t="s">
        <v>208</v>
      </c>
      <c r="B49" s="157"/>
      <c r="C49" s="151" t="s">
        <v>203</v>
      </c>
      <c r="D49" s="152">
        <v>1</v>
      </c>
      <c r="E49" s="161">
        <v>1.76</v>
      </c>
      <c r="F49" s="108"/>
      <c r="G49" s="115">
        <f t="shared" si="5"/>
        <v>1.76</v>
      </c>
      <c r="I49" s="141"/>
      <c r="J49" s="155"/>
      <c r="K49" s="141"/>
      <c r="L49" s="141"/>
      <c r="M49" s="141"/>
      <c r="N49" s="141"/>
    </row>
    <row r="50" spans="1:14" x14ac:dyDescent="0.25">
      <c r="A50" s="156">
        <v>0</v>
      </c>
      <c r="B50" s="157"/>
      <c r="C50" s="151">
        <v>0</v>
      </c>
      <c r="D50" s="152">
        <v>0</v>
      </c>
      <c r="E50" s="161">
        <v>0</v>
      </c>
      <c r="F50" s="108"/>
      <c r="G50" s="115">
        <f t="shared" si="5"/>
        <v>0</v>
      </c>
      <c r="I50" s="141"/>
      <c r="J50" s="155"/>
      <c r="K50" s="141"/>
      <c r="L50" s="141"/>
      <c r="M50" s="141"/>
      <c r="N50" s="141"/>
    </row>
    <row r="51" spans="1:14" x14ac:dyDescent="0.25">
      <c r="A51" s="156">
        <v>0</v>
      </c>
      <c r="B51" s="157"/>
      <c r="C51" s="151">
        <v>0</v>
      </c>
      <c r="D51" s="152">
        <v>0</v>
      </c>
      <c r="E51" s="161">
        <v>0</v>
      </c>
      <c r="F51" s="108"/>
      <c r="G51" s="115">
        <f t="shared" si="5"/>
        <v>0</v>
      </c>
      <c r="I51" s="141"/>
      <c r="J51" s="155"/>
      <c r="K51" s="141"/>
      <c r="L51" s="141"/>
      <c r="M51" s="141"/>
      <c r="N51" s="141"/>
    </row>
    <row r="52" spans="1:14" x14ac:dyDescent="0.25">
      <c r="A52" s="156">
        <v>0</v>
      </c>
      <c r="B52" s="157"/>
      <c r="C52" s="151">
        <v>0</v>
      </c>
      <c r="D52" s="152">
        <v>0</v>
      </c>
      <c r="E52" s="161">
        <v>0</v>
      </c>
      <c r="F52" s="108"/>
      <c r="G52" s="115">
        <f t="shared" si="5"/>
        <v>0</v>
      </c>
      <c r="I52" s="141"/>
      <c r="J52" s="155"/>
      <c r="K52" s="141"/>
      <c r="L52" s="141"/>
      <c r="M52" s="141"/>
      <c r="N52" s="141"/>
    </row>
    <row r="53" spans="1:14" x14ac:dyDescent="0.25">
      <c r="A53" s="156">
        <v>0</v>
      </c>
      <c r="B53" s="157"/>
      <c r="C53" s="151">
        <v>0</v>
      </c>
      <c r="D53" s="152">
        <v>0</v>
      </c>
      <c r="E53" s="161">
        <v>0</v>
      </c>
      <c r="F53" s="108"/>
      <c r="G53" s="115">
        <f t="shared" si="5"/>
        <v>0</v>
      </c>
      <c r="I53" s="141"/>
      <c r="J53" s="155"/>
      <c r="K53" s="141"/>
      <c r="L53" s="141"/>
      <c r="M53" s="141"/>
      <c r="N53" s="141"/>
    </row>
    <row r="54" spans="1:14" x14ac:dyDescent="0.25">
      <c r="A54" s="156">
        <v>0</v>
      </c>
      <c r="B54" s="157"/>
      <c r="C54" s="151">
        <v>0</v>
      </c>
      <c r="D54" s="152">
        <v>0</v>
      </c>
      <c r="E54" s="161">
        <v>0</v>
      </c>
      <c r="F54" s="108"/>
      <c r="G54" s="115">
        <f t="shared" si="5"/>
        <v>0</v>
      </c>
      <c r="I54" s="141"/>
      <c r="J54" s="155"/>
      <c r="K54" s="141"/>
      <c r="L54" s="141"/>
      <c r="M54" s="141"/>
      <c r="N54" s="141"/>
    </row>
    <row r="55" spans="1:14" x14ac:dyDescent="0.25">
      <c r="A55" s="140" t="s">
        <v>24</v>
      </c>
      <c r="B55" s="105"/>
      <c r="C55" s="151" t="s">
        <v>24</v>
      </c>
      <c r="D55" s="152" t="s">
        <v>24</v>
      </c>
      <c r="E55" s="140" t="s">
        <v>24</v>
      </c>
      <c r="F55" s="108"/>
      <c r="G55" s="115">
        <f t="shared" si="5"/>
        <v>0</v>
      </c>
      <c r="I55" s="141"/>
      <c r="J55" s="141"/>
      <c r="K55" s="141"/>
      <c r="L55" s="141"/>
      <c r="M55" s="141"/>
      <c r="N55" s="141"/>
    </row>
    <row r="56" spans="1:14" x14ac:dyDescent="0.25">
      <c r="A56" s="156" t="s">
        <v>24</v>
      </c>
      <c r="B56" s="157"/>
      <c r="C56" s="151" t="s">
        <v>24</v>
      </c>
      <c r="D56" s="152" t="s">
        <v>24</v>
      </c>
      <c r="E56" s="161" t="s">
        <v>24</v>
      </c>
      <c r="F56" s="108"/>
      <c r="G56" s="115">
        <f t="shared" si="5"/>
        <v>0</v>
      </c>
      <c r="I56" s="141"/>
      <c r="J56" s="155"/>
      <c r="K56" s="141"/>
      <c r="L56" s="141"/>
      <c r="M56" s="141"/>
      <c r="N56" s="141"/>
    </row>
    <row r="57" spans="1:14" x14ac:dyDescent="0.25">
      <c r="A57" s="156" t="s">
        <v>24</v>
      </c>
      <c r="B57" s="157"/>
      <c r="C57" s="151" t="s">
        <v>24</v>
      </c>
      <c r="D57" s="152" t="s">
        <v>24</v>
      </c>
      <c r="E57" s="161" t="s">
        <v>24</v>
      </c>
      <c r="F57" s="108"/>
      <c r="G57" s="115">
        <f t="shared" si="5"/>
        <v>0</v>
      </c>
      <c r="I57" s="141"/>
      <c r="J57" s="155"/>
      <c r="K57" s="141"/>
      <c r="L57" s="141"/>
      <c r="M57" s="141"/>
      <c r="N57" s="141"/>
    </row>
    <row r="58" spans="1:14" x14ac:dyDescent="0.25">
      <c r="A58" s="156" t="s">
        <v>24</v>
      </c>
      <c r="B58" s="157"/>
      <c r="C58" s="151" t="s">
        <v>24</v>
      </c>
      <c r="D58" s="152" t="s">
        <v>24</v>
      </c>
      <c r="E58" s="161" t="s">
        <v>24</v>
      </c>
      <c r="F58" s="108"/>
      <c r="G58" s="115">
        <f t="shared" si="5"/>
        <v>0</v>
      </c>
      <c r="I58" s="141"/>
      <c r="J58" s="155"/>
      <c r="K58" s="141"/>
      <c r="L58" s="141"/>
      <c r="M58" s="141"/>
      <c r="N58" s="141"/>
    </row>
    <row r="59" spans="1:14" x14ac:dyDescent="0.25">
      <c r="A59" s="156" t="s">
        <v>24</v>
      </c>
      <c r="B59" s="157"/>
      <c r="C59" s="151" t="s">
        <v>24</v>
      </c>
      <c r="D59" s="152" t="s">
        <v>24</v>
      </c>
      <c r="E59" s="161" t="s">
        <v>24</v>
      </c>
      <c r="F59" s="108"/>
      <c r="G59" s="115">
        <f t="shared" si="5"/>
        <v>0</v>
      </c>
      <c r="I59" s="141"/>
      <c r="J59" s="155"/>
      <c r="K59" s="141"/>
      <c r="L59" s="141"/>
      <c r="M59" s="141"/>
      <c r="N59" s="141"/>
    </row>
    <row r="60" spans="1:14" x14ac:dyDescent="0.25">
      <c r="A60" s="156" t="s">
        <v>24</v>
      </c>
      <c r="B60" s="157"/>
      <c r="C60" s="151" t="s">
        <v>24</v>
      </c>
      <c r="D60" s="152" t="s">
        <v>24</v>
      </c>
      <c r="E60" s="161" t="s">
        <v>24</v>
      </c>
      <c r="F60" s="108"/>
      <c r="G60" s="115">
        <f t="shared" si="5"/>
        <v>0</v>
      </c>
      <c r="I60" s="141"/>
      <c r="J60" s="155"/>
      <c r="K60" s="141"/>
      <c r="L60" s="141"/>
      <c r="M60" s="141"/>
      <c r="N60" s="141"/>
    </row>
    <row r="61" spans="1:14" x14ac:dyDescent="0.25">
      <c r="A61" s="140" t="s">
        <v>24</v>
      </c>
      <c r="B61" s="105"/>
      <c r="C61" s="115" t="s">
        <v>24</v>
      </c>
      <c r="D61" s="115" t="s">
        <v>24</v>
      </c>
      <c r="E61" s="140" t="s">
        <v>24</v>
      </c>
      <c r="F61" s="108"/>
      <c r="G61" s="115">
        <f t="shared" si="5"/>
        <v>0</v>
      </c>
      <c r="I61" s="141"/>
      <c r="J61" s="141"/>
      <c r="K61" s="141"/>
      <c r="L61" s="141"/>
      <c r="M61" s="141"/>
      <c r="N61" s="141"/>
    </row>
    <row r="62" spans="1:14" x14ac:dyDescent="0.25">
      <c r="A62" s="140" t="s">
        <v>24</v>
      </c>
      <c r="B62" s="105"/>
      <c r="C62" s="115" t="s">
        <v>24</v>
      </c>
      <c r="D62" s="115" t="s">
        <v>24</v>
      </c>
      <c r="E62" s="140" t="s">
        <v>24</v>
      </c>
      <c r="F62" s="108"/>
      <c r="G62" s="115">
        <f t="shared" si="5"/>
        <v>0</v>
      </c>
      <c r="I62" s="141"/>
      <c r="J62" s="141"/>
      <c r="K62" s="141"/>
      <c r="L62" s="141"/>
      <c r="M62" s="141"/>
      <c r="N62" s="141"/>
    </row>
    <row r="63" spans="1:14" x14ac:dyDescent="0.25">
      <c r="A63" s="162" t="s">
        <v>24</v>
      </c>
      <c r="B63" s="119"/>
      <c r="C63" s="118" t="s">
        <v>24</v>
      </c>
      <c r="D63" s="118" t="s">
        <v>24</v>
      </c>
      <c r="E63" s="162" t="s">
        <v>24</v>
      </c>
      <c r="F63" s="121"/>
      <c r="G63" s="115">
        <f t="shared" si="5"/>
        <v>0</v>
      </c>
      <c r="I63" s="141"/>
      <c r="J63" s="141"/>
      <c r="K63" s="141"/>
      <c r="L63" s="141"/>
      <c r="M63" s="141"/>
      <c r="N63" s="141"/>
    </row>
    <row r="64" spans="1:14" x14ac:dyDescent="0.25">
      <c r="A64" s="143" t="s">
        <v>24</v>
      </c>
      <c r="B64" s="123"/>
      <c r="C64" s="122" t="s">
        <v>24</v>
      </c>
      <c r="D64" s="122" t="s">
        <v>24</v>
      </c>
      <c r="E64" s="143" t="s">
        <v>24</v>
      </c>
      <c r="F64" s="144"/>
      <c r="G64" s="144">
        <f>TRUNC(ROUND(SUM(G44:G63),2),2)</f>
        <v>39.6</v>
      </c>
      <c r="I64" s="141"/>
      <c r="J64" s="141"/>
      <c r="K64" s="141"/>
      <c r="L64" s="141"/>
      <c r="M64" s="141"/>
      <c r="N64" s="141"/>
    </row>
    <row r="65" spans="1:22" s="93" customFormat="1" x14ac:dyDescent="0.25">
      <c r="A65" s="126" t="s">
        <v>184</v>
      </c>
      <c r="B65" s="127"/>
      <c r="C65" s="128"/>
      <c r="D65" s="128"/>
      <c r="E65" s="129"/>
      <c r="F65" s="129"/>
      <c r="G65" s="130"/>
      <c r="I65" s="145"/>
      <c r="J65" s="145"/>
      <c r="K65" s="145"/>
      <c r="L65" s="145"/>
      <c r="M65" s="145"/>
      <c r="N65" s="145"/>
    </row>
    <row r="66" spans="1:22" ht="27.75" customHeight="1" x14ac:dyDescent="0.25">
      <c r="A66" s="163" t="s">
        <v>122</v>
      </c>
      <c r="B66" s="132"/>
      <c r="C66" s="95" t="s">
        <v>185</v>
      </c>
      <c r="D66" s="95" t="s">
        <v>186</v>
      </c>
      <c r="E66" s="163" t="s">
        <v>124</v>
      </c>
      <c r="F66" s="133"/>
      <c r="G66" s="134" t="s">
        <v>187</v>
      </c>
    </row>
    <row r="67" spans="1:22" x14ac:dyDescent="0.25">
      <c r="A67" s="142"/>
      <c r="B67" s="85"/>
      <c r="C67" s="120"/>
      <c r="D67" s="120" t="s">
        <v>128</v>
      </c>
      <c r="E67" s="164" t="s">
        <v>129</v>
      </c>
      <c r="F67" s="165"/>
      <c r="G67" s="99" t="s">
        <v>188</v>
      </c>
    </row>
    <row r="68" spans="1:22" ht="15.75" thickBot="1" x14ac:dyDescent="0.3">
      <c r="A68" s="166"/>
      <c r="B68" s="167"/>
      <c r="C68" s="168"/>
      <c r="D68" s="168"/>
      <c r="E68" s="161"/>
      <c r="F68" s="108"/>
      <c r="G68" s="168"/>
    </row>
    <row r="69" spans="1:22" ht="15.75" thickBot="1" x14ac:dyDescent="0.3">
      <c r="A69" s="169" t="s">
        <v>189</v>
      </c>
      <c r="B69" s="170"/>
      <c r="C69" s="116" t="s">
        <v>20</v>
      </c>
      <c r="D69" s="116">
        <v>1</v>
      </c>
      <c r="E69" s="140">
        <v>12.35</v>
      </c>
      <c r="F69" s="108"/>
      <c r="G69" s="115">
        <f>IFERROR(TRUNC(ROUND(D69*E69,2),2),0)</f>
        <v>12.35</v>
      </c>
      <c r="I69" s="171" t="s">
        <v>190</v>
      </c>
      <c r="J69" s="172">
        <v>0</v>
      </c>
    </row>
    <row r="70" spans="1:22" x14ac:dyDescent="0.25">
      <c r="A70" s="173"/>
      <c r="B70" s="174"/>
      <c r="C70" s="120"/>
      <c r="D70" s="120"/>
      <c r="E70" s="175"/>
      <c r="F70" s="176"/>
      <c r="G70" s="118"/>
    </row>
    <row r="71" spans="1:22" x14ac:dyDescent="0.25">
      <c r="A71" s="143" t="s">
        <v>191</v>
      </c>
      <c r="B71" s="123"/>
      <c r="C71" s="122"/>
      <c r="D71" s="122"/>
      <c r="E71" s="122"/>
      <c r="F71" s="123"/>
      <c r="G71" s="122">
        <f>TRUNC(ROUND(SUM(G68:G70),5),2)</f>
        <v>12.35</v>
      </c>
    </row>
    <row r="72" spans="1:22" s="93" customFormat="1" ht="15.75" customHeight="1" x14ac:dyDescent="0.25">
      <c r="A72" s="177"/>
      <c r="B72" s="178"/>
      <c r="C72" s="129" t="s">
        <v>192</v>
      </c>
      <c r="D72" s="129"/>
      <c r="E72" s="129"/>
      <c r="F72" s="129"/>
      <c r="G72" s="179">
        <f>TRUNC(ROUND(G29+G40+G64+G71,2),2)</f>
        <v>92.14</v>
      </c>
    </row>
    <row r="73" spans="1:22" ht="15.75" customHeight="1" x14ac:dyDescent="0.25">
      <c r="A73" s="180"/>
      <c r="B73" s="181"/>
      <c r="C73" s="182" t="s">
        <v>193</v>
      </c>
      <c r="D73" s="124"/>
      <c r="E73" s="124"/>
      <c r="F73" s="183">
        <v>0.03</v>
      </c>
      <c r="G73" s="122">
        <f>TRUNC(ROUND(G72*F73,2),2)</f>
        <v>2.76</v>
      </c>
    </row>
    <row r="74" spans="1:22" ht="15.75" customHeight="1" x14ac:dyDescent="0.25">
      <c r="A74" s="180"/>
      <c r="B74" s="181"/>
      <c r="C74" s="182" t="s">
        <v>194</v>
      </c>
      <c r="D74" s="124"/>
      <c r="E74" s="124"/>
      <c r="F74" s="184">
        <v>1.1000000000000001E-3</v>
      </c>
      <c r="G74" s="122">
        <f>TRUNC(ROUND(G72*F74,2),2)</f>
        <v>0.1</v>
      </c>
      <c r="V74">
        <f>+COLUMN(V73)</f>
        <v>22</v>
      </c>
    </row>
    <row r="75" spans="1:22" ht="15.75" customHeight="1" x14ac:dyDescent="0.25">
      <c r="A75" s="185"/>
      <c r="B75" s="186"/>
      <c r="C75" s="182" t="s">
        <v>195</v>
      </c>
      <c r="D75" s="124"/>
      <c r="E75" s="124"/>
      <c r="F75" s="144"/>
      <c r="G75" s="122">
        <f>TRUNC(ROUND(SUM(G72:G74),2),2)</f>
        <v>95</v>
      </c>
      <c r="U75" t="s">
        <v>196</v>
      </c>
      <c r="V75">
        <f>+TRUNC(ROUND(G29+G40+G71+G73+G74,2),2)</f>
        <v>55.4</v>
      </c>
    </row>
    <row r="76" spans="1:22" s="93" customFormat="1" ht="15.75" customHeight="1" x14ac:dyDescent="0.25">
      <c r="A76" s="187" t="s">
        <v>197</v>
      </c>
      <c r="B76" s="188"/>
      <c r="C76" s="189" t="s">
        <v>198</v>
      </c>
      <c r="D76" s="190"/>
      <c r="E76" s="190"/>
      <c r="F76" s="191"/>
      <c r="G76" s="192"/>
      <c r="U76" s="93" t="s">
        <v>199</v>
      </c>
      <c r="V76" s="93">
        <f>+G64</f>
        <v>39.6</v>
      </c>
    </row>
    <row r="77" spans="1:22" x14ac:dyDescent="0.25">
      <c r="A77" s="193"/>
      <c r="B77" s="193"/>
      <c r="C77" s="193"/>
      <c r="D77" s="193"/>
      <c r="E77" s="193"/>
      <c r="F77" s="193"/>
      <c r="G77" s="193"/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1" orientation="portrait" horizontalDpi="4294967293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>
    <tabColor rgb="FF92D050"/>
    <pageSetUpPr fitToPage="1"/>
  </sheetPr>
  <dimension ref="A1:V77"/>
  <sheetViews>
    <sheetView showZeros="0" view="pageBreakPreview" topLeftCell="A4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58" t="s">
        <v>109</v>
      </c>
      <c r="B1" s="59"/>
      <c r="C1" s="59"/>
      <c r="D1" s="59"/>
      <c r="E1" s="59"/>
      <c r="F1" s="59"/>
      <c r="G1" s="60"/>
    </row>
    <row r="2" spans="1:22" ht="15" customHeight="1" x14ac:dyDescent="0.25">
      <c r="A2" s="61" t="s">
        <v>110</v>
      </c>
      <c r="B2" s="62"/>
      <c r="C2" s="62"/>
      <c r="D2" s="62" t="s">
        <v>111</v>
      </c>
      <c r="E2" s="63" t="s">
        <v>17</v>
      </c>
      <c r="F2" s="63"/>
      <c r="G2" s="64"/>
    </row>
    <row r="3" spans="1:22" ht="103.5" customHeight="1" x14ac:dyDescent="0.25">
      <c r="A3" s="65" t="s">
        <v>112</v>
      </c>
      <c r="B3" s="66"/>
      <c r="C3" s="62"/>
      <c r="D3" s="62"/>
      <c r="E3" s="63"/>
      <c r="F3" s="63"/>
      <c r="G3" s="64"/>
    </row>
    <row r="4" spans="1:22" ht="18" x14ac:dyDescent="0.25">
      <c r="A4" s="67" t="s">
        <v>113</v>
      </c>
      <c r="B4" s="68"/>
      <c r="C4" s="68"/>
      <c r="D4" s="68"/>
      <c r="E4" s="68"/>
      <c r="F4" s="68"/>
      <c r="G4" s="69"/>
    </row>
    <row r="5" spans="1:22" x14ac:dyDescent="0.25">
      <c r="A5" s="70"/>
      <c r="B5" s="71"/>
      <c r="C5" s="71"/>
      <c r="D5" s="72" t="s">
        <v>114</v>
      </c>
      <c r="F5" s="73"/>
      <c r="G5" s="74"/>
    </row>
    <row r="6" spans="1:22" x14ac:dyDescent="0.25">
      <c r="A6" s="75" t="s">
        <v>115</v>
      </c>
      <c r="B6" s="76"/>
      <c r="C6" s="71"/>
      <c r="D6" s="71"/>
      <c r="E6" s="71"/>
      <c r="F6" s="71"/>
      <c r="G6" s="77"/>
    </row>
    <row r="7" spans="1:22" ht="42" customHeight="1" x14ac:dyDescent="0.25">
      <c r="A7" s="78" t="s">
        <v>37</v>
      </c>
      <c r="B7" s="79"/>
      <c r="C7" s="79"/>
      <c r="D7" s="79"/>
      <c r="E7" s="79"/>
      <c r="F7" s="80" t="s">
        <v>116</v>
      </c>
      <c r="G7" s="81" t="s">
        <v>20</v>
      </c>
      <c r="H7" s="82"/>
      <c r="I7" s="83" t="s">
        <v>117</v>
      </c>
      <c r="J7" s="82">
        <v>2</v>
      </c>
    </row>
    <row r="8" spans="1:22" x14ac:dyDescent="0.25">
      <c r="A8" s="84" t="s">
        <v>118</v>
      </c>
      <c r="B8" s="85"/>
      <c r="C8" s="85"/>
      <c r="D8" s="85"/>
      <c r="E8" s="86"/>
      <c r="F8" s="86"/>
      <c r="G8" s="87"/>
    </row>
    <row r="9" spans="1:22" s="93" customFormat="1" x14ac:dyDescent="0.25">
      <c r="A9" s="88" t="s">
        <v>119</v>
      </c>
      <c r="B9" s="89"/>
      <c r="C9" s="90"/>
      <c r="D9" s="90"/>
      <c r="E9" s="91"/>
      <c r="F9" s="91"/>
      <c r="G9" s="92"/>
      <c r="I9" s="94" t="s">
        <v>120</v>
      </c>
      <c r="J9" s="94" t="s">
        <v>121</v>
      </c>
    </row>
    <row r="10" spans="1:22" ht="15.75" x14ac:dyDescent="0.25">
      <c r="A10" s="95" t="s">
        <v>122</v>
      </c>
      <c r="B10" s="95" t="s">
        <v>123</v>
      </c>
      <c r="C10" s="95" t="s">
        <v>124</v>
      </c>
      <c r="D10" s="95" t="s">
        <v>125</v>
      </c>
      <c r="E10" s="96" t="s">
        <v>126</v>
      </c>
      <c r="F10" s="96"/>
      <c r="G10" s="95" t="s">
        <v>127</v>
      </c>
      <c r="I10" s="97">
        <v>0.5</v>
      </c>
      <c r="J10" s="97">
        <f>1/I10</f>
        <v>2</v>
      </c>
    </row>
    <row r="11" spans="1:22" x14ac:dyDescent="0.25">
      <c r="A11" s="98"/>
      <c r="B11" s="99" t="s">
        <v>128</v>
      </c>
      <c r="C11" s="100" t="s">
        <v>129</v>
      </c>
      <c r="D11" s="99" t="s">
        <v>130</v>
      </c>
      <c r="E11" s="101" t="s">
        <v>131</v>
      </c>
      <c r="F11" s="102"/>
      <c r="G11" s="103" t="s">
        <v>132</v>
      </c>
      <c r="L11" t="s">
        <v>133</v>
      </c>
      <c r="M11" t="s">
        <v>134</v>
      </c>
      <c r="N11" t="s">
        <v>135</v>
      </c>
      <c r="O11" t="s">
        <v>136</v>
      </c>
      <c r="P11" t="s">
        <v>137</v>
      </c>
      <c r="Q11" t="s">
        <v>138</v>
      </c>
      <c r="R11" t="s">
        <v>139</v>
      </c>
      <c r="S11" t="s">
        <v>140</v>
      </c>
    </row>
    <row r="12" spans="1:22" x14ac:dyDescent="0.25">
      <c r="A12" s="104" t="s">
        <v>141</v>
      </c>
      <c r="B12" s="104">
        <v>0.2</v>
      </c>
      <c r="C12" s="105">
        <v>4.25</v>
      </c>
      <c r="D12" s="106">
        <f>IFERROR(ROUND(B12*C12,5),0)</f>
        <v>0.85</v>
      </c>
      <c r="E12" s="107">
        <v>1.32</v>
      </c>
      <c r="F12" s="108"/>
      <c r="G12" s="106">
        <f>IFERROR(TRUNC(ROUND(D12*E12,2),2),0)</f>
        <v>1.1200000000000001</v>
      </c>
      <c r="I12" t="s">
        <v>142</v>
      </c>
      <c r="J12">
        <v>2</v>
      </c>
      <c r="U12">
        <v>6.25</v>
      </c>
      <c r="V12">
        <f>+U12*1.4</f>
        <v>8.75</v>
      </c>
    </row>
    <row r="13" spans="1:22" x14ac:dyDescent="0.25">
      <c r="A13" s="104" t="s">
        <v>143</v>
      </c>
      <c r="B13" s="104">
        <v>0</v>
      </c>
      <c r="C13" s="105">
        <v>10</v>
      </c>
      <c r="D13" s="106">
        <f t="shared" ref="D13:D26" si="0">IFERROR(ROUND(B13*C13,5),0)</f>
        <v>0</v>
      </c>
      <c r="E13" s="109">
        <v>1.32</v>
      </c>
      <c r="F13" s="110"/>
      <c r="G13" s="106">
        <f t="shared" ref="G13:G26" si="1">IFERROR(TRUNC(ROUND(D13*E13,2),2),0)</f>
        <v>0</v>
      </c>
      <c r="I13" t="s">
        <v>144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4" t="s">
        <v>145</v>
      </c>
      <c r="B14" s="104">
        <v>0</v>
      </c>
      <c r="C14" s="105">
        <v>20</v>
      </c>
      <c r="D14" s="106">
        <f t="shared" si="0"/>
        <v>0</v>
      </c>
      <c r="E14" s="107">
        <v>1.32</v>
      </c>
      <c r="F14" s="108"/>
      <c r="G14" s="106">
        <f t="shared" si="1"/>
        <v>0</v>
      </c>
      <c r="I14" t="s">
        <v>146</v>
      </c>
      <c r="J14">
        <v>2</v>
      </c>
      <c r="U14">
        <v>65</v>
      </c>
      <c r="V14">
        <f t="shared" si="2"/>
        <v>91</v>
      </c>
    </row>
    <row r="15" spans="1:22" x14ac:dyDescent="0.25">
      <c r="A15" s="104" t="s">
        <v>147</v>
      </c>
      <c r="B15" s="104">
        <v>0</v>
      </c>
      <c r="C15" s="105">
        <v>1</v>
      </c>
      <c r="D15" s="106">
        <f t="shared" si="0"/>
        <v>0</v>
      </c>
      <c r="E15" s="107">
        <v>1.32</v>
      </c>
      <c r="F15" s="108"/>
      <c r="G15" s="106">
        <f t="shared" si="1"/>
        <v>0</v>
      </c>
      <c r="I15" t="s">
        <v>148</v>
      </c>
      <c r="J15">
        <v>2</v>
      </c>
      <c r="U15">
        <v>2</v>
      </c>
      <c r="V15">
        <f t="shared" si="2"/>
        <v>2.8</v>
      </c>
    </row>
    <row r="16" spans="1:22" x14ac:dyDescent="0.25">
      <c r="A16" s="104" t="s">
        <v>149</v>
      </c>
      <c r="B16" s="104">
        <v>0.5</v>
      </c>
      <c r="C16" s="105">
        <v>0.5</v>
      </c>
      <c r="D16" s="106">
        <f t="shared" si="0"/>
        <v>0.25</v>
      </c>
      <c r="E16" s="107">
        <v>1.32</v>
      </c>
      <c r="F16" s="108"/>
      <c r="G16" s="106">
        <f t="shared" si="1"/>
        <v>0.33</v>
      </c>
      <c r="I16" t="s">
        <v>150</v>
      </c>
      <c r="J16">
        <v>2</v>
      </c>
      <c r="U16">
        <v>0.5</v>
      </c>
      <c r="V16">
        <f t="shared" si="2"/>
        <v>0.7</v>
      </c>
    </row>
    <row r="17" spans="1:22" x14ac:dyDescent="0.25">
      <c r="A17" s="104" t="s">
        <v>148</v>
      </c>
      <c r="B17" s="104">
        <v>0</v>
      </c>
      <c r="C17" s="105">
        <v>0.15</v>
      </c>
      <c r="D17" s="106">
        <f t="shared" si="0"/>
        <v>0</v>
      </c>
      <c r="E17" s="107">
        <v>1.32</v>
      </c>
      <c r="F17" s="108"/>
      <c r="G17" s="106">
        <f t="shared" si="1"/>
        <v>0</v>
      </c>
      <c r="I17" t="s">
        <v>151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111" t="s">
        <v>152</v>
      </c>
      <c r="B18" s="104">
        <v>1.5</v>
      </c>
      <c r="C18" s="105">
        <v>0.15</v>
      </c>
      <c r="D18" s="106">
        <f t="shared" si="0"/>
        <v>0.22500000000000001</v>
      </c>
      <c r="E18" s="107">
        <v>1.32</v>
      </c>
      <c r="F18" s="108"/>
      <c r="G18" s="106">
        <f t="shared" si="1"/>
        <v>0.3</v>
      </c>
      <c r="I18" t="s">
        <v>153</v>
      </c>
      <c r="J18">
        <v>2</v>
      </c>
      <c r="U18">
        <v>0.15</v>
      </c>
      <c r="V18">
        <f t="shared" si="2"/>
        <v>0.21</v>
      </c>
    </row>
    <row r="19" spans="1:22" x14ac:dyDescent="0.25">
      <c r="A19" s="104" t="s">
        <v>154</v>
      </c>
      <c r="B19" s="104">
        <v>0</v>
      </c>
      <c r="C19" s="105">
        <v>0.16</v>
      </c>
      <c r="D19" s="106">
        <f t="shared" si="0"/>
        <v>0</v>
      </c>
      <c r="E19" s="107">
        <v>1.32</v>
      </c>
      <c r="F19" s="108"/>
      <c r="G19" s="106">
        <f t="shared" si="1"/>
        <v>0</v>
      </c>
      <c r="I19" t="s">
        <v>155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4" t="s">
        <v>156</v>
      </c>
      <c r="B20" s="104">
        <v>0</v>
      </c>
      <c r="C20" s="105">
        <v>0.2</v>
      </c>
      <c r="D20" s="106">
        <f t="shared" si="0"/>
        <v>0</v>
      </c>
      <c r="E20" s="107">
        <v>1.32</v>
      </c>
      <c r="F20" s="108"/>
      <c r="G20" s="106">
        <f t="shared" si="1"/>
        <v>0</v>
      </c>
      <c r="I20" t="s">
        <v>157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4" t="s">
        <v>158</v>
      </c>
      <c r="B21" s="104">
        <v>1</v>
      </c>
      <c r="C21" s="105">
        <v>0.2</v>
      </c>
      <c r="D21" s="106">
        <f t="shared" si="0"/>
        <v>0.2</v>
      </c>
      <c r="E21" s="107">
        <v>1.32</v>
      </c>
      <c r="F21" s="108"/>
      <c r="G21" s="106">
        <f t="shared" si="1"/>
        <v>0.26</v>
      </c>
      <c r="I21" t="s">
        <v>159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4" t="s">
        <v>160</v>
      </c>
      <c r="B22" s="104">
        <v>1</v>
      </c>
      <c r="C22" s="105">
        <v>0.17</v>
      </c>
      <c r="D22" s="106">
        <f t="shared" si="0"/>
        <v>0.17</v>
      </c>
      <c r="E22" s="107">
        <v>1.32</v>
      </c>
      <c r="F22" s="108"/>
      <c r="G22" s="106">
        <f t="shared" si="1"/>
        <v>0.22</v>
      </c>
      <c r="I22" t="s">
        <v>161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4" t="s">
        <v>162</v>
      </c>
      <c r="B23" s="104">
        <v>1</v>
      </c>
      <c r="C23" s="105">
        <v>0.05</v>
      </c>
      <c r="D23" s="106">
        <f t="shared" si="0"/>
        <v>0.05</v>
      </c>
      <c r="E23" s="107">
        <v>1.32</v>
      </c>
      <c r="F23" s="108"/>
      <c r="G23" s="106">
        <f t="shared" si="1"/>
        <v>7.0000000000000007E-2</v>
      </c>
      <c r="I23" t="s">
        <v>163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2" t="s">
        <v>164</v>
      </c>
      <c r="B24" s="104">
        <v>5</v>
      </c>
      <c r="C24" s="105">
        <v>0.05</v>
      </c>
      <c r="D24" s="106">
        <f t="shared" si="0"/>
        <v>0.25</v>
      </c>
      <c r="E24" s="107">
        <v>1.32</v>
      </c>
      <c r="F24" s="108"/>
      <c r="G24" s="106">
        <f t="shared" si="1"/>
        <v>0.33</v>
      </c>
      <c r="I24" t="s">
        <v>165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3" t="s">
        <v>161</v>
      </c>
      <c r="B25" s="112">
        <v>0</v>
      </c>
      <c r="C25" s="105">
        <v>0.05</v>
      </c>
      <c r="D25" s="106">
        <f t="shared" si="0"/>
        <v>0</v>
      </c>
      <c r="E25" s="107">
        <v>1.32</v>
      </c>
      <c r="F25" s="108"/>
      <c r="G25" s="106">
        <f t="shared" si="1"/>
        <v>0</v>
      </c>
      <c r="I25" t="s">
        <v>166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4" t="s">
        <v>167</v>
      </c>
      <c r="B26" s="113">
        <v>0</v>
      </c>
      <c r="C26" s="105">
        <v>2</v>
      </c>
      <c r="D26" s="106">
        <f t="shared" si="0"/>
        <v>0</v>
      </c>
      <c r="E26" s="107">
        <v>1.32</v>
      </c>
      <c r="F26" s="108"/>
      <c r="G26" s="106">
        <f t="shared" si="1"/>
        <v>0</v>
      </c>
      <c r="I26" t="s">
        <v>168</v>
      </c>
      <c r="J26">
        <v>5</v>
      </c>
      <c r="U26">
        <v>5</v>
      </c>
      <c r="V26">
        <f t="shared" si="2"/>
        <v>7</v>
      </c>
    </row>
    <row r="27" spans="1:22" x14ac:dyDescent="0.25">
      <c r="A27" s="115"/>
      <c r="B27" s="116"/>
      <c r="C27" s="105"/>
      <c r="D27" s="117"/>
      <c r="E27" s="105"/>
      <c r="F27" s="108"/>
      <c r="G27" s="110"/>
      <c r="I27" t="s">
        <v>169</v>
      </c>
      <c r="J27">
        <v>5</v>
      </c>
    </row>
    <row r="28" spans="1:22" x14ac:dyDescent="0.25">
      <c r="A28" s="118"/>
      <c r="B28" s="118"/>
      <c r="C28" s="119"/>
      <c r="D28" s="120"/>
      <c r="E28" s="119"/>
      <c r="F28" s="121"/>
      <c r="G28" s="87"/>
    </row>
    <row r="29" spans="1:22" x14ac:dyDescent="0.25">
      <c r="A29" s="122" t="s">
        <v>170</v>
      </c>
      <c r="B29" s="122"/>
      <c r="C29" s="123"/>
      <c r="D29" s="122"/>
      <c r="E29" s="124"/>
      <c r="F29" s="125"/>
      <c r="G29" s="122">
        <f>TRUNC(ROUND(SUM(G12:G28),2),2)</f>
        <v>2.63</v>
      </c>
    </row>
    <row r="30" spans="1:22" s="93" customFormat="1" x14ac:dyDescent="0.25">
      <c r="A30" s="126" t="s">
        <v>171</v>
      </c>
      <c r="B30" s="127"/>
      <c r="C30" s="128"/>
      <c r="D30" s="128"/>
      <c r="E30" s="129"/>
      <c r="F30" s="129"/>
      <c r="G30" s="130"/>
    </row>
    <row r="31" spans="1:22" x14ac:dyDescent="0.25">
      <c r="A31" s="95" t="s">
        <v>172</v>
      </c>
      <c r="B31" s="131" t="s">
        <v>123</v>
      </c>
      <c r="C31" s="95" t="s">
        <v>173</v>
      </c>
      <c r="D31" s="95" t="s">
        <v>125</v>
      </c>
      <c r="E31" s="132" t="s">
        <v>126</v>
      </c>
      <c r="F31" s="133"/>
      <c r="G31" s="134" t="s">
        <v>127</v>
      </c>
    </row>
    <row r="32" spans="1:22" x14ac:dyDescent="0.25">
      <c r="A32" s="135"/>
      <c r="B32" s="136" t="s">
        <v>128</v>
      </c>
      <c r="C32" s="120" t="s">
        <v>129</v>
      </c>
      <c r="D32" s="120" t="s">
        <v>130</v>
      </c>
      <c r="E32" s="137" t="s">
        <v>131</v>
      </c>
      <c r="F32" s="138"/>
      <c r="G32" s="139" t="s">
        <v>132</v>
      </c>
    </row>
    <row r="33" spans="1:14" x14ac:dyDescent="0.25">
      <c r="A33" s="115" t="s">
        <v>174</v>
      </c>
      <c r="B33" s="140">
        <v>1</v>
      </c>
      <c r="C33" s="115">
        <v>5.5</v>
      </c>
      <c r="D33" s="106">
        <f>IFERROR(ROUND(B33*C33,5),0)</f>
        <v>5.5</v>
      </c>
      <c r="E33" s="105">
        <v>1.32</v>
      </c>
      <c r="F33" s="108"/>
      <c r="G33" s="108">
        <f>IFERROR(TRUNC(ROUND(D33*E33,2),2),0)</f>
        <v>7.26</v>
      </c>
    </row>
    <row r="34" spans="1:14" x14ac:dyDescent="0.25">
      <c r="A34" s="115" t="s">
        <v>175</v>
      </c>
      <c r="B34" s="140">
        <v>1</v>
      </c>
      <c r="C34" s="115">
        <v>5</v>
      </c>
      <c r="D34" s="106">
        <f t="shared" ref="D34:D38" si="3">IFERROR(ROUND(B34*C34,5),0)</f>
        <v>5</v>
      </c>
      <c r="E34" s="105">
        <v>1.32</v>
      </c>
      <c r="F34" s="108"/>
      <c r="G34" s="108">
        <f t="shared" ref="G34:G38" si="4">IFERROR(TRUNC(ROUND(D34*E34,2),2),0)</f>
        <v>6.6</v>
      </c>
    </row>
    <row r="35" spans="1:14" x14ac:dyDescent="0.25">
      <c r="A35" s="115" t="s">
        <v>176</v>
      </c>
      <c r="B35" s="140">
        <v>1</v>
      </c>
      <c r="C35" s="115">
        <v>4.5</v>
      </c>
      <c r="D35" s="106">
        <f t="shared" si="3"/>
        <v>4.5</v>
      </c>
      <c r="E35" s="105">
        <v>1.32</v>
      </c>
      <c r="F35" s="108"/>
      <c r="G35" s="108">
        <f t="shared" si="4"/>
        <v>5.94</v>
      </c>
    </row>
    <row r="36" spans="1:14" x14ac:dyDescent="0.25">
      <c r="A36" s="115" t="s">
        <v>177</v>
      </c>
      <c r="B36" s="140">
        <v>0</v>
      </c>
      <c r="C36" s="115">
        <v>5</v>
      </c>
      <c r="D36" s="106">
        <f t="shared" si="3"/>
        <v>0</v>
      </c>
      <c r="E36" s="105">
        <v>1.32</v>
      </c>
      <c r="F36" s="108"/>
      <c r="G36" s="108">
        <f t="shared" si="4"/>
        <v>0</v>
      </c>
      <c r="I36" s="141"/>
      <c r="J36" s="141"/>
      <c r="K36" s="141"/>
      <c r="L36" s="141"/>
      <c r="M36" s="141"/>
      <c r="N36" s="141"/>
    </row>
    <row r="37" spans="1:14" x14ac:dyDescent="0.25">
      <c r="A37" s="115" t="s">
        <v>178</v>
      </c>
      <c r="B37" s="140">
        <v>1</v>
      </c>
      <c r="C37" s="115">
        <v>6.5</v>
      </c>
      <c r="D37" s="106">
        <f t="shared" si="3"/>
        <v>6.5</v>
      </c>
      <c r="E37" s="105">
        <v>1.32</v>
      </c>
      <c r="F37" s="108"/>
      <c r="G37" s="108">
        <f t="shared" si="4"/>
        <v>8.58</v>
      </c>
      <c r="I37" s="141"/>
      <c r="J37" s="141"/>
      <c r="K37" s="141"/>
      <c r="L37" s="141"/>
      <c r="M37" s="141"/>
      <c r="N37" s="141"/>
    </row>
    <row r="38" spans="1:14" x14ac:dyDescent="0.25">
      <c r="A38" s="115"/>
      <c r="B38" s="140">
        <v>0</v>
      </c>
      <c r="C38" s="115"/>
      <c r="D38" s="106">
        <f t="shared" si="3"/>
        <v>0</v>
      </c>
      <c r="E38" s="105">
        <v>0</v>
      </c>
      <c r="F38" s="108"/>
      <c r="G38" s="108">
        <f t="shared" si="4"/>
        <v>0</v>
      </c>
      <c r="I38" s="141"/>
      <c r="J38" s="141"/>
      <c r="K38" s="141"/>
      <c r="L38" s="141"/>
      <c r="M38" s="141"/>
      <c r="N38" s="141"/>
    </row>
    <row r="39" spans="1:14" x14ac:dyDescent="0.25">
      <c r="A39" s="135"/>
      <c r="B39" s="142"/>
      <c r="C39" s="118"/>
      <c r="D39" s="120"/>
      <c r="E39" s="119"/>
      <c r="F39" s="121"/>
      <c r="G39" s="121"/>
      <c r="I39" s="141"/>
      <c r="J39" s="141"/>
      <c r="K39" s="141"/>
      <c r="L39" s="141"/>
      <c r="M39" s="141"/>
      <c r="N39" s="141"/>
    </row>
    <row r="40" spans="1:14" x14ac:dyDescent="0.25">
      <c r="A40" s="122" t="s">
        <v>179</v>
      </c>
      <c r="B40" s="143"/>
      <c r="C40" s="122"/>
      <c r="D40" s="122"/>
      <c r="E40" s="123"/>
      <c r="F40" s="144"/>
      <c r="G40" s="122">
        <f>TRUNC(ROUND(SUM(G33:G39),2),2)</f>
        <v>28.38</v>
      </c>
      <c r="I40" s="141"/>
      <c r="J40" s="141"/>
      <c r="K40" s="141"/>
      <c r="L40" s="141"/>
      <c r="M40" s="141"/>
      <c r="N40" s="141"/>
    </row>
    <row r="41" spans="1:14" s="93" customFormat="1" x14ac:dyDescent="0.25">
      <c r="A41" s="126" t="s">
        <v>180</v>
      </c>
      <c r="B41" s="127"/>
      <c r="C41" s="128"/>
      <c r="D41" s="128"/>
      <c r="E41" s="129"/>
      <c r="F41" s="129"/>
      <c r="G41" s="130"/>
      <c r="I41" s="145"/>
      <c r="J41" s="145"/>
      <c r="K41" s="145"/>
      <c r="L41" s="145"/>
      <c r="M41" s="145"/>
      <c r="N41" s="145"/>
    </row>
    <row r="42" spans="1:14" ht="15.75" customHeight="1" x14ac:dyDescent="0.25">
      <c r="A42" s="143" t="s">
        <v>181</v>
      </c>
      <c r="B42" s="144"/>
      <c r="C42" s="122" t="s">
        <v>5</v>
      </c>
      <c r="D42" s="122" t="s">
        <v>123</v>
      </c>
      <c r="E42" s="124" t="s">
        <v>182</v>
      </c>
      <c r="F42" s="124"/>
      <c r="G42" s="122" t="s">
        <v>127</v>
      </c>
      <c r="I42" s="141"/>
      <c r="J42" s="141"/>
      <c r="K42" s="141"/>
      <c r="L42" s="141"/>
      <c r="M42" s="141"/>
      <c r="N42" s="141"/>
    </row>
    <row r="43" spans="1:14" x14ac:dyDescent="0.25">
      <c r="A43" s="146"/>
      <c r="B43" s="147"/>
      <c r="C43" s="99"/>
      <c r="D43" s="99" t="s">
        <v>128</v>
      </c>
      <c r="E43" s="148" t="s">
        <v>129</v>
      </c>
      <c r="F43" s="102"/>
      <c r="G43" s="99" t="s">
        <v>130</v>
      </c>
      <c r="I43" s="141"/>
      <c r="J43" s="141"/>
      <c r="K43" s="141"/>
      <c r="L43" s="141"/>
      <c r="M43" s="141"/>
      <c r="N43" s="141"/>
    </row>
    <row r="44" spans="1:14" ht="25.5" x14ac:dyDescent="0.25">
      <c r="A44" s="149" t="s">
        <v>202</v>
      </c>
      <c r="B44" s="150"/>
      <c r="C44" s="151" t="s">
        <v>203</v>
      </c>
      <c r="D44" s="152">
        <v>1</v>
      </c>
      <c r="E44" s="153">
        <v>9.99</v>
      </c>
      <c r="F44" s="154"/>
      <c r="G44" s="115">
        <f>IFERROR(TRUNC(ROUND(D44*E44,2),2),0)</f>
        <v>9.99</v>
      </c>
      <c r="I44" s="141"/>
      <c r="J44" s="155"/>
      <c r="K44" s="141"/>
      <c r="L44" s="141"/>
      <c r="M44" s="141"/>
      <c r="N44" s="141"/>
    </row>
    <row r="45" spans="1:14" ht="25.5" x14ac:dyDescent="0.25">
      <c r="A45" s="156" t="s">
        <v>209</v>
      </c>
      <c r="B45" s="157"/>
      <c r="C45" s="151" t="s">
        <v>203</v>
      </c>
      <c r="D45" s="152">
        <v>1</v>
      </c>
      <c r="E45" s="158">
        <v>13.23</v>
      </c>
      <c r="F45" s="110"/>
      <c r="G45" s="115">
        <f t="shared" ref="G45:G63" si="5">IFERROR(TRUNC(ROUND(D45*E45,2),2),0)</f>
        <v>13.23</v>
      </c>
      <c r="I45" s="141"/>
      <c r="J45" s="155"/>
      <c r="K45" s="141"/>
      <c r="L45" s="141"/>
      <c r="M45" s="141"/>
      <c r="N45" s="141"/>
    </row>
    <row r="46" spans="1:14" ht="25.5" x14ac:dyDescent="0.25">
      <c r="A46" s="156" t="s">
        <v>204</v>
      </c>
      <c r="B46" s="157"/>
      <c r="C46" s="159" t="s">
        <v>20</v>
      </c>
      <c r="D46" s="160">
        <v>3</v>
      </c>
      <c r="E46" s="161">
        <v>2.4300000000000002</v>
      </c>
      <c r="F46" s="108"/>
      <c r="G46" s="115">
        <f t="shared" si="5"/>
        <v>7.29</v>
      </c>
      <c r="I46" s="141"/>
      <c r="J46" s="155"/>
      <c r="K46" s="141"/>
      <c r="L46" s="141"/>
      <c r="M46" s="141"/>
      <c r="N46" s="141"/>
    </row>
    <row r="47" spans="1:14" ht="25.5" x14ac:dyDescent="0.25">
      <c r="A47" s="156" t="s">
        <v>205</v>
      </c>
      <c r="B47" s="157"/>
      <c r="C47" s="151" t="s">
        <v>20</v>
      </c>
      <c r="D47" s="152">
        <v>1</v>
      </c>
      <c r="E47" s="161">
        <v>4.78</v>
      </c>
      <c r="F47" s="108"/>
      <c r="G47" s="115">
        <f t="shared" si="5"/>
        <v>4.78</v>
      </c>
      <c r="I47" s="141"/>
      <c r="J47" s="155"/>
      <c r="K47" s="141"/>
      <c r="L47" s="141"/>
      <c r="M47" s="141"/>
      <c r="N47" s="141"/>
    </row>
    <row r="48" spans="1:14" ht="25.5" x14ac:dyDescent="0.25">
      <c r="A48" s="156" t="s">
        <v>207</v>
      </c>
      <c r="B48" s="157"/>
      <c r="C48" s="151" t="s">
        <v>71</v>
      </c>
      <c r="D48" s="152">
        <v>14</v>
      </c>
      <c r="E48" s="161">
        <v>0.91</v>
      </c>
      <c r="F48" s="108"/>
      <c r="G48" s="115">
        <f t="shared" si="5"/>
        <v>12.74</v>
      </c>
      <c r="I48" s="141"/>
      <c r="J48" s="155"/>
      <c r="K48" s="141"/>
      <c r="L48" s="141"/>
      <c r="M48" s="141"/>
      <c r="N48" s="141"/>
    </row>
    <row r="49" spans="1:14" ht="25.5" x14ac:dyDescent="0.25">
      <c r="A49" s="156" t="s">
        <v>208</v>
      </c>
      <c r="B49" s="157"/>
      <c r="C49" s="151" t="s">
        <v>203</v>
      </c>
      <c r="D49" s="152">
        <v>1</v>
      </c>
      <c r="E49" s="161">
        <v>1.76</v>
      </c>
      <c r="F49" s="108"/>
      <c r="G49" s="115">
        <f t="shared" si="5"/>
        <v>1.76</v>
      </c>
      <c r="I49" s="141"/>
      <c r="J49" s="155"/>
      <c r="K49" s="141"/>
      <c r="L49" s="141"/>
      <c r="M49" s="141"/>
      <c r="N49" s="141"/>
    </row>
    <row r="50" spans="1:14" x14ac:dyDescent="0.25">
      <c r="A50" s="156" t="s">
        <v>206</v>
      </c>
      <c r="B50" s="157"/>
      <c r="C50" s="151" t="s">
        <v>20</v>
      </c>
      <c r="D50" s="152">
        <v>1</v>
      </c>
      <c r="E50" s="161">
        <v>3.04</v>
      </c>
      <c r="F50" s="108"/>
      <c r="G50" s="115">
        <f t="shared" si="5"/>
        <v>3.04</v>
      </c>
      <c r="I50" s="141"/>
      <c r="J50" s="155"/>
      <c r="K50" s="141"/>
      <c r="L50" s="141"/>
      <c r="M50" s="141"/>
      <c r="N50" s="141"/>
    </row>
    <row r="51" spans="1:14" x14ac:dyDescent="0.25">
      <c r="A51" s="156" t="s">
        <v>24</v>
      </c>
      <c r="B51" s="157"/>
      <c r="C51" s="151" t="s">
        <v>24</v>
      </c>
      <c r="D51" s="152" t="s">
        <v>24</v>
      </c>
      <c r="E51" s="161" t="s">
        <v>24</v>
      </c>
      <c r="F51" s="108"/>
      <c r="G51" s="115">
        <f t="shared" si="5"/>
        <v>0</v>
      </c>
      <c r="I51" s="141"/>
      <c r="J51" s="155"/>
      <c r="K51" s="141"/>
      <c r="L51" s="141"/>
      <c r="M51" s="141"/>
      <c r="N51" s="141"/>
    </row>
    <row r="52" spans="1:14" x14ac:dyDescent="0.25">
      <c r="A52" s="156" t="s">
        <v>24</v>
      </c>
      <c r="B52" s="157"/>
      <c r="C52" s="151" t="s">
        <v>24</v>
      </c>
      <c r="D52" s="152" t="s">
        <v>24</v>
      </c>
      <c r="E52" s="161" t="s">
        <v>24</v>
      </c>
      <c r="F52" s="108"/>
      <c r="G52" s="115">
        <f t="shared" si="5"/>
        <v>0</v>
      </c>
      <c r="I52" s="141"/>
      <c r="J52" s="155"/>
      <c r="K52" s="141"/>
      <c r="L52" s="141"/>
      <c r="M52" s="141"/>
      <c r="N52" s="141"/>
    </row>
    <row r="53" spans="1:14" x14ac:dyDescent="0.25">
      <c r="A53" s="156" t="s">
        <v>24</v>
      </c>
      <c r="B53" s="157"/>
      <c r="C53" s="151" t="s">
        <v>24</v>
      </c>
      <c r="D53" s="152" t="s">
        <v>24</v>
      </c>
      <c r="E53" s="161" t="s">
        <v>24</v>
      </c>
      <c r="F53" s="108"/>
      <c r="G53" s="115">
        <f t="shared" si="5"/>
        <v>0</v>
      </c>
      <c r="I53" s="141"/>
      <c r="J53" s="155"/>
      <c r="K53" s="141"/>
      <c r="L53" s="141"/>
      <c r="M53" s="141"/>
      <c r="N53" s="141"/>
    </row>
    <row r="54" spans="1:14" x14ac:dyDescent="0.25">
      <c r="A54" s="156" t="s">
        <v>24</v>
      </c>
      <c r="B54" s="157"/>
      <c r="C54" s="151" t="s">
        <v>24</v>
      </c>
      <c r="D54" s="152" t="s">
        <v>24</v>
      </c>
      <c r="E54" s="161" t="s">
        <v>24</v>
      </c>
      <c r="F54" s="108"/>
      <c r="G54" s="115">
        <f t="shared" si="5"/>
        <v>0</v>
      </c>
      <c r="I54" s="141"/>
      <c r="J54" s="155"/>
      <c r="K54" s="141"/>
      <c r="L54" s="141"/>
      <c r="M54" s="141"/>
      <c r="N54" s="141"/>
    </row>
    <row r="55" spans="1:14" x14ac:dyDescent="0.25">
      <c r="A55" s="140" t="s">
        <v>24</v>
      </c>
      <c r="B55" s="105"/>
      <c r="C55" s="151" t="s">
        <v>24</v>
      </c>
      <c r="D55" s="152" t="s">
        <v>24</v>
      </c>
      <c r="E55" s="140" t="s">
        <v>24</v>
      </c>
      <c r="F55" s="108"/>
      <c r="G55" s="115">
        <f t="shared" si="5"/>
        <v>0</v>
      </c>
      <c r="I55" s="141"/>
      <c r="J55" s="141"/>
      <c r="K55" s="141"/>
      <c r="L55" s="141"/>
      <c r="M55" s="141"/>
      <c r="N55" s="141"/>
    </row>
    <row r="56" spans="1:14" x14ac:dyDescent="0.25">
      <c r="A56" s="156" t="s">
        <v>24</v>
      </c>
      <c r="B56" s="157"/>
      <c r="C56" s="151" t="s">
        <v>24</v>
      </c>
      <c r="D56" s="152" t="s">
        <v>24</v>
      </c>
      <c r="E56" s="161" t="s">
        <v>24</v>
      </c>
      <c r="F56" s="108"/>
      <c r="G56" s="115">
        <f t="shared" si="5"/>
        <v>0</v>
      </c>
      <c r="I56" s="141"/>
      <c r="J56" s="155"/>
      <c r="K56" s="141"/>
      <c r="L56" s="141"/>
      <c r="M56" s="141"/>
      <c r="N56" s="141"/>
    </row>
    <row r="57" spans="1:14" x14ac:dyDescent="0.25">
      <c r="A57" s="156" t="s">
        <v>24</v>
      </c>
      <c r="B57" s="157"/>
      <c r="C57" s="151" t="s">
        <v>24</v>
      </c>
      <c r="D57" s="152" t="s">
        <v>24</v>
      </c>
      <c r="E57" s="161" t="s">
        <v>24</v>
      </c>
      <c r="F57" s="108"/>
      <c r="G57" s="115">
        <f t="shared" si="5"/>
        <v>0</v>
      </c>
      <c r="I57" s="141"/>
      <c r="J57" s="155"/>
      <c r="K57" s="141"/>
      <c r="L57" s="141"/>
      <c r="M57" s="141"/>
      <c r="N57" s="141"/>
    </row>
    <row r="58" spans="1:14" x14ac:dyDescent="0.25">
      <c r="A58" s="156" t="s">
        <v>24</v>
      </c>
      <c r="B58" s="157"/>
      <c r="C58" s="151" t="s">
        <v>24</v>
      </c>
      <c r="D58" s="152" t="s">
        <v>24</v>
      </c>
      <c r="E58" s="161" t="s">
        <v>24</v>
      </c>
      <c r="F58" s="108"/>
      <c r="G58" s="115">
        <f t="shared" si="5"/>
        <v>0</v>
      </c>
      <c r="I58" s="141"/>
      <c r="J58" s="155"/>
      <c r="K58" s="141"/>
      <c r="L58" s="141"/>
      <c r="M58" s="141"/>
      <c r="N58" s="141"/>
    </row>
    <row r="59" spans="1:14" x14ac:dyDescent="0.25">
      <c r="A59" s="156" t="s">
        <v>24</v>
      </c>
      <c r="B59" s="157"/>
      <c r="C59" s="151" t="s">
        <v>24</v>
      </c>
      <c r="D59" s="152" t="s">
        <v>24</v>
      </c>
      <c r="E59" s="161" t="s">
        <v>24</v>
      </c>
      <c r="F59" s="108"/>
      <c r="G59" s="115">
        <f t="shared" si="5"/>
        <v>0</v>
      </c>
      <c r="I59" s="141"/>
      <c r="J59" s="155"/>
      <c r="K59" s="141"/>
      <c r="L59" s="141"/>
      <c r="M59" s="141"/>
      <c r="N59" s="141"/>
    </row>
    <row r="60" spans="1:14" x14ac:dyDescent="0.25">
      <c r="A60" s="156" t="s">
        <v>24</v>
      </c>
      <c r="B60" s="157"/>
      <c r="C60" s="151" t="s">
        <v>24</v>
      </c>
      <c r="D60" s="152" t="s">
        <v>24</v>
      </c>
      <c r="E60" s="161" t="s">
        <v>24</v>
      </c>
      <c r="F60" s="108"/>
      <c r="G60" s="115">
        <f t="shared" si="5"/>
        <v>0</v>
      </c>
      <c r="I60" s="141"/>
      <c r="J60" s="155"/>
      <c r="K60" s="141"/>
      <c r="L60" s="141"/>
      <c r="M60" s="141"/>
      <c r="N60" s="141"/>
    </row>
    <row r="61" spans="1:14" x14ac:dyDescent="0.25">
      <c r="A61" s="140" t="s">
        <v>24</v>
      </c>
      <c r="B61" s="105"/>
      <c r="C61" s="115" t="s">
        <v>24</v>
      </c>
      <c r="D61" s="115" t="s">
        <v>24</v>
      </c>
      <c r="E61" s="140" t="s">
        <v>24</v>
      </c>
      <c r="F61" s="108"/>
      <c r="G61" s="115">
        <f t="shared" si="5"/>
        <v>0</v>
      </c>
      <c r="I61" s="141"/>
      <c r="J61" s="141"/>
      <c r="K61" s="141"/>
      <c r="L61" s="141"/>
      <c r="M61" s="141"/>
      <c r="N61" s="141"/>
    </row>
    <row r="62" spans="1:14" x14ac:dyDescent="0.25">
      <c r="A62" s="140" t="s">
        <v>24</v>
      </c>
      <c r="B62" s="105"/>
      <c r="C62" s="115" t="s">
        <v>24</v>
      </c>
      <c r="D62" s="115" t="s">
        <v>24</v>
      </c>
      <c r="E62" s="140" t="s">
        <v>24</v>
      </c>
      <c r="F62" s="108"/>
      <c r="G62" s="115">
        <f t="shared" si="5"/>
        <v>0</v>
      </c>
      <c r="I62" s="141"/>
      <c r="J62" s="141"/>
      <c r="K62" s="141"/>
      <c r="L62" s="141"/>
      <c r="M62" s="141"/>
      <c r="N62" s="141"/>
    </row>
    <row r="63" spans="1:14" x14ac:dyDescent="0.25">
      <c r="A63" s="162" t="s">
        <v>24</v>
      </c>
      <c r="B63" s="119"/>
      <c r="C63" s="118" t="s">
        <v>24</v>
      </c>
      <c r="D63" s="118" t="s">
        <v>24</v>
      </c>
      <c r="E63" s="162" t="s">
        <v>24</v>
      </c>
      <c r="F63" s="121"/>
      <c r="G63" s="115">
        <f t="shared" si="5"/>
        <v>0</v>
      </c>
      <c r="I63" s="141"/>
      <c r="J63" s="141"/>
      <c r="K63" s="141"/>
      <c r="L63" s="141"/>
      <c r="M63" s="141"/>
      <c r="N63" s="141"/>
    </row>
    <row r="64" spans="1:14" x14ac:dyDescent="0.25">
      <c r="A64" s="143" t="s">
        <v>24</v>
      </c>
      <c r="B64" s="123"/>
      <c r="C64" s="122" t="s">
        <v>24</v>
      </c>
      <c r="D64" s="122" t="s">
        <v>24</v>
      </c>
      <c r="E64" s="143" t="s">
        <v>24</v>
      </c>
      <c r="F64" s="144"/>
      <c r="G64" s="144">
        <f>TRUNC(ROUND(SUM(G44:G63),2),2)</f>
        <v>52.83</v>
      </c>
      <c r="I64" s="141"/>
      <c r="J64" s="141"/>
      <c r="K64" s="141"/>
      <c r="L64" s="141"/>
      <c r="M64" s="141"/>
      <c r="N64" s="141"/>
    </row>
    <row r="65" spans="1:22" s="93" customFormat="1" x14ac:dyDescent="0.25">
      <c r="A65" s="126" t="s">
        <v>184</v>
      </c>
      <c r="B65" s="127"/>
      <c r="C65" s="128"/>
      <c r="D65" s="128"/>
      <c r="E65" s="129"/>
      <c r="F65" s="129"/>
      <c r="G65" s="130"/>
      <c r="I65" s="145"/>
      <c r="J65" s="145"/>
      <c r="K65" s="145"/>
      <c r="L65" s="145"/>
      <c r="M65" s="145"/>
      <c r="N65" s="145"/>
    </row>
    <row r="66" spans="1:22" ht="27.75" customHeight="1" x14ac:dyDescent="0.25">
      <c r="A66" s="163" t="s">
        <v>122</v>
      </c>
      <c r="B66" s="132"/>
      <c r="C66" s="95" t="s">
        <v>185</v>
      </c>
      <c r="D66" s="95" t="s">
        <v>186</v>
      </c>
      <c r="E66" s="163" t="s">
        <v>124</v>
      </c>
      <c r="F66" s="133"/>
      <c r="G66" s="134" t="s">
        <v>187</v>
      </c>
    </row>
    <row r="67" spans="1:22" x14ac:dyDescent="0.25">
      <c r="A67" s="142"/>
      <c r="B67" s="85"/>
      <c r="C67" s="120"/>
      <c r="D67" s="120" t="s">
        <v>128</v>
      </c>
      <c r="E67" s="164" t="s">
        <v>129</v>
      </c>
      <c r="F67" s="165"/>
      <c r="G67" s="99" t="s">
        <v>188</v>
      </c>
    </row>
    <row r="68" spans="1:22" ht="15.75" thickBot="1" x14ac:dyDescent="0.3">
      <c r="A68" s="166"/>
      <c r="B68" s="167"/>
      <c r="C68" s="168"/>
      <c r="D68" s="168"/>
      <c r="E68" s="161"/>
      <c r="F68" s="108"/>
      <c r="G68" s="168"/>
    </row>
    <row r="69" spans="1:22" ht="15.75" thickBot="1" x14ac:dyDescent="0.3">
      <c r="A69" s="169" t="s">
        <v>189</v>
      </c>
      <c r="B69" s="170"/>
      <c r="C69" s="116" t="s">
        <v>20</v>
      </c>
      <c r="D69" s="116">
        <v>1</v>
      </c>
      <c r="E69" s="140">
        <v>14.08</v>
      </c>
      <c r="F69" s="108"/>
      <c r="G69" s="115">
        <f>IFERROR(TRUNC(ROUND(D69*E69,2),2),0)</f>
        <v>14.08</v>
      </c>
      <c r="I69" s="171" t="s">
        <v>190</v>
      </c>
      <c r="J69" s="172">
        <v>0</v>
      </c>
    </row>
    <row r="70" spans="1:22" x14ac:dyDescent="0.25">
      <c r="A70" s="173"/>
      <c r="B70" s="174"/>
      <c r="C70" s="120"/>
      <c r="D70" s="120"/>
      <c r="E70" s="175"/>
      <c r="F70" s="176"/>
      <c r="G70" s="118"/>
    </row>
    <row r="71" spans="1:22" x14ac:dyDescent="0.25">
      <c r="A71" s="143" t="s">
        <v>191</v>
      </c>
      <c r="B71" s="123"/>
      <c r="C71" s="122"/>
      <c r="D71" s="122"/>
      <c r="E71" s="122"/>
      <c r="F71" s="123"/>
      <c r="G71" s="122">
        <f>TRUNC(ROUND(SUM(G68:G70),5),2)</f>
        <v>14.08</v>
      </c>
    </row>
    <row r="72" spans="1:22" s="93" customFormat="1" ht="15.75" customHeight="1" x14ac:dyDescent="0.25">
      <c r="A72" s="177"/>
      <c r="B72" s="178"/>
      <c r="C72" s="129" t="s">
        <v>192</v>
      </c>
      <c r="D72" s="129"/>
      <c r="E72" s="129"/>
      <c r="F72" s="129"/>
      <c r="G72" s="179">
        <f>TRUNC(ROUND(G29+G40+G64+G71,2),2)</f>
        <v>97.92</v>
      </c>
    </row>
    <row r="73" spans="1:22" ht="15.75" customHeight="1" x14ac:dyDescent="0.25">
      <c r="A73" s="180"/>
      <c r="B73" s="181"/>
      <c r="C73" s="182" t="s">
        <v>193</v>
      </c>
      <c r="D73" s="124"/>
      <c r="E73" s="124"/>
      <c r="F73" s="183">
        <v>0.03</v>
      </c>
      <c r="G73" s="122">
        <f>TRUNC(ROUND(G72*F73,2),2)</f>
        <v>2.94</v>
      </c>
    </row>
    <row r="74" spans="1:22" ht="15.75" customHeight="1" x14ac:dyDescent="0.25">
      <c r="A74" s="180"/>
      <c r="B74" s="181"/>
      <c r="C74" s="182" t="s">
        <v>194</v>
      </c>
      <c r="D74" s="124"/>
      <c r="E74" s="124"/>
      <c r="F74" s="184">
        <v>1.1000000000000001E-3</v>
      </c>
      <c r="G74" s="122">
        <f>TRUNC(ROUND(G72*F74,2),2)</f>
        <v>0.11</v>
      </c>
      <c r="V74">
        <f>+COLUMN(V73)</f>
        <v>22</v>
      </c>
    </row>
    <row r="75" spans="1:22" ht="15.75" customHeight="1" x14ac:dyDescent="0.25">
      <c r="A75" s="185"/>
      <c r="B75" s="186"/>
      <c r="C75" s="182" t="s">
        <v>195</v>
      </c>
      <c r="D75" s="124"/>
      <c r="E75" s="124"/>
      <c r="F75" s="144"/>
      <c r="G75" s="122">
        <f>TRUNC(ROUND(SUM(G72:G74),2),2)</f>
        <v>100.97</v>
      </c>
      <c r="U75" t="s">
        <v>196</v>
      </c>
      <c r="V75">
        <f>+TRUNC(ROUND(G29+G40+G71+G73+G74,2),2)</f>
        <v>48.14</v>
      </c>
    </row>
    <row r="76" spans="1:22" s="93" customFormat="1" ht="15.75" customHeight="1" x14ac:dyDescent="0.25">
      <c r="A76" s="187" t="s">
        <v>197</v>
      </c>
      <c r="B76" s="188"/>
      <c r="C76" s="189" t="s">
        <v>198</v>
      </c>
      <c r="D76" s="190"/>
      <c r="E76" s="190"/>
      <c r="F76" s="191"/>
      <c r="G76" s="192"/>
      <c r="U76" s="93" t="s">
        <v>199</v>
      </c>
      <c r="V76" s="93">
        <f>+G64</f>
        <v>52.83</v>
      </c>
    </row>
    <row r="77" spans="1:22" x14ac:dyDescent="0.25">
      <c r="A77" s="193"/>
      <c r="B77" s="193"/>
      <c r="C77" s="193"/>
      <c r="D77" s="193"/>
      <c r="E77" s="193"/>
      <c r="F77" s="193"/>
      <c r="G77" s="193"/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0" orientation="portrait" horizontalDpi="4294967293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tabColor rgb="FF92D050"/>
    <pageSetUpPr fitToPage="1"/>
  </sheetPr>
  <dimension ref="A1:V77"/>
  <sheetViews>
    <sheetView showZeros="0" view="pageBreakPreview" topLeftCell="A4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58" t="s">
        <v>109</v>
      </c>
      <c r="B1" s="59"/>
      <c r="C1" s="59"/>
      <c r="D1" s="59"/>
      <c r="E1" s="59"/>
      <c r="F1" s="59"/>
      <c r="G1" s="60"/>
    </row>
    <row r="2" spans="1:22" ht="15" customHeight="1" x14ac:dyDescent="0.25">
      <c r="A2" s="61" t="s">
        <v>110</v>
      </c>
      <c r="B2" s="62"/>
      <c r="C2" s="62"/>
      <c r="D2" s="62" t="s">
        <v>111</v>
      </c>
      <c r="E2" s="63" t="s">
        <v>17</v>
      </c>
      <c r="F2" s="63"/>
      <c r="G2" s="64"/>
    </row>
    <row r="3" spans="1:22" ht="103.5" customHeight="1" x14ac:dyDescent="0.25">
      <c r="A3" s="65" t="s">
        <v>112</v>
      </c>
      <c r="B3" s="66"/>
      <c r="C3" s="62"/>
      <c r="D3" s="62"/>
      <c r="E3" s="63"/>
      <c r="F3" s="63"/>
      <c r="G3" s="64"/>
    </row>
    <row r="4" spans="1:22" ht="18" x14ac:dyDescent="0.25">
      <c r="A4" s="67" t="s">
        <v>113</v>
      </c>
      <c r="B4" s="68"/>
      <c r="C4" s="68"/>
      <c r="D4" s="68"/>
      <c r="E4" s="68"/>
      <c r="F4" s="68"/>
      <c r="G4" s="69"/>
    </row>
    <row r="5" spans="1:22" x14ac:dyDescent="0.25">
      <c r="A5" s="70"/>
      <c r="B5" s="71"/>
      <c r="C5" s="71"/>
      <c r="D5" s="72" t="s">
        <v>114</v>
      </c>
      <c r="F5" s="73"/>
      <c r="G5" s="74"/>
    </row>
    <row r="6" spans="1:22" x14ac:dyDescent="0.25">
      <c r="A6" s="75" t="s">
        <v>115</v>
      </c>
      <c r="B6" s="76"/>
      <c r="C6" s="71"/>
      <c r="D6" s="71"/>
      <c r="E6" s="71"/>
      <c r="F6" s="71"/>
      <c r="G6" s="77"/>
    </row>
    <row r="7" spans="1:22" ht="42" customHeight="1" x14ac:dyDescent="0.25">
      <c r="A7" s="78" t="s">
        <v>39</v>
      </c>
      <c r="B7" s="79"/>
      <c r="C7" s="79"/>
      <c r="D7" s="79"/>
      <c r="E7" s="79"/>
      <c r="F7" s="80" t="s">
        <v>116</v>
      </c>
      <c r="G7" s="81" t="s">
        <v>20</v>
      </c>
      <c r="H7" s="82"/>
      <c r="I7" s="83" t="s">
        <v>117</v>
      </c>
      <c r="J7" s="82">
        <v>2</v>
      </c>
    </row>
    <row r="8" spans="1:22" x14ac:dyDescent="0.25">
      <c r="A8" s="84" t="s">
        <v>118</v>
      </c>
      <c r="B8" s="85"/>
      <c r="C8" s="85"/>
      <c r="D8" s="85"/>
      <c r="E8" s="86"/>
      <c r="F8" s="86"/>
      <c r="G8" s="87"/>
    </row>
    <row r="9" spans="1:22" s="93" customFormat="1" x14ac:dyDescent="0.25">
      <c r="A9" s="88" t="s">
        <v>119</v>
      </c>
      <c r="B9" s="89"/>
      <c r="C9" s="90"/>
      <c r="D9" s="90"/>
      <c r="E9" s="91"/>
      <c r="F9" s="91"/>
      <c r="G9" s="92"/>
      <c r="I9" s="94" t="s">
        <v>120</v>
      </c>
      <c r="J9" s="94" t="s">
        <v>121</v>
      </c>
    </row>
    <row r="10" spans="1:22" ht="15.75" x14ac:dyDescent="0.25">
      <c r="A10" s="95" t="s">
        <v>122</v>
      </c>
      <c r="B10" s="95" t="s">
        <v>123</v>
      </c>
      <c r="C10" s="95" t="s">
        <v>124</v>
      </c>
      <c r="D10" s="95" t="s">
        <v>125</v>
      </c>
      <c r="E10" s="96" t="s">
        <v>126</v>
      </c>
      <c r="F10" s="96"/>
      <c r="G10" s="95" t="s">
        <v>127</v>
      </c>
      <c r="I10" s="97">
        <v>0.5</v>
      </c>
      <c r="J10" s="97">
        <f>1/I10</f>
        <v>2</v>
      </c>
    </row>
    <row r="11" spans="1:22" x14ac:dyDescent="0.25">
      <c r="A11" s="98"/>
      <c r="B11" s="99" t="s">
        <v>128</v>
      </c>
      <c r="C11" s="100" t="s">
        <v>129</v>
      </c>
      <c r="D11" s="99" t="s">
        <v>130</v>
      </c>
      <c r="E11" s="101" t="s">
        <v>131</v>
      </c>
      <c r="F11" s="102"/>
      <c r="G11" s="103" t="s">
        <v>132</v>
      </c>
      <c r="L11" t="s">
        <v>133</v>
      </c>
      <c r="M11" t="s">
        <v>134</v>
      </c>
      <c r="N11" t="s">
        <v>135</v>
      </c>
      <c r="O11" t="s">
        <v>136</v>
      </c>
      <c r="P11" t="s">
        <v>137</v>
      </c>
      <c r="Q11" t="s">
        <v>138</v>
      </c>
      <c r="R11" t="s">
        <v>139</v>
      </c>
      <c r="S11" t="s">
        <v>140</v>
      </c>
    </row>
    <row r="12" spans="1:22" x14ac:dyDescent="0.25">
      <c r="A12" s="104" t="s">
        <v>141</v>
      </c>
      <c r="B12" s="104">
        <v>0.2</v>
      </c>
      <c r="C12" s="105">
        <v>4.25</v>
      </c>
      <c r="D12" s="106">
        <f>IFERROR(ROUND(B12*C12,5),0)</f>
        <v>0.85</v>
      </c>
      <c r="E12" s="107">
        <v>1.86</v>
      </c>
      <c r="F12" s="108"/>
      <c r="G12" s="106">
        <f>IFERROR(TRUNC(ROUND(D12*E12,2),2),0)</f>
        <v>1.58</v>
      </c>
      <c r="I12" t="s">
        <v>142</v>
      </c>
      <c r="J12">
        <v>2</v>
      </c>
      <c r="U12">
        <v>6.25</v>
      </c>
      <c r="V12">
        <f>+U12*1.4</f>
        <v>8.75</v>
      </c>
    </row>
    <row r="13" spans="1:22" x14ac:dyDescent="0.25">
      <c r="A13" s="104" t="s">
        <v>143</v>
      </c>
      <c r="B13" s="104">
        <v>0</v>
      </c>
      <c r="C13" s="105">
        <v>10</v>
      </c>
      <c r="D13" s="106">
        <f t="shared" ref="D13:D26" si="0">IFERROR(ROUND(B13*C13,5),0)</f>
        <v>0</v>
      </c>
      <c r="E13" s="109">
        <v>1.86</v>
      </c>
      <c r="F13" s="110"/>
      <c r="G13" s="106">
        <f t="shared" ref="G13:G26" si="1">IFERROR(TRUNC(ROUND(D13*E13,2),2),0)</f>
        <v>0</v>
      </c>
      <c r="I13" t="s">
        <v>144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4" t="s">
        <v>145</v>
      </c>
      <c r="B14" s="104">
        <v>0</v>
      </c>
      <c r="C14" s="105">
        <v>20</v>
      </c>
      <c r="D14" s="106">
        <f t="shared" si="0"/>
        <v>0</v>
      </c>
      <c r="E14" s="107">
        <v>1.86</v>
      </c>
      <c r="F14" s="108"/>
      <c r="G14" s="106">
        <f t="shared" si="1"/>
        <v>0</v>
      </c>
      <c r="I14" t="s">
        <v>146</v>
      </c>
      <c r="J14">
        <v>2</v>
      </c>
      <c r="U14">
        <v>65</v>
      </c>
      <c r="V14">
        <f t="shared" si="2"/>
        <v>91</v>
      </c>
    </row>
    <row r="15" spans="1:22" x14ac:dyDescent="0.25">
      <c r="A15" s="104" t="s">
        <v>147</v>
      </c>
      <c r="B15" s="104">
        <v>0</v>
      </c>
      <c r="C15" s="105">
        <v>1</v>
      </c>
      <c r="D15" s="106">
        <f t="shared" si="0"/>
        <v>0</v>
      </c>
      <c r="E15" s="107">
        <v>1.86</v>
      </c>
      <c r="F15" s="108"/>
      <c r="G15" s="106">
        <f t="shared" si="1"/>
        <v>0</v>
      </c>
      <c r="I15" t="s">
        <v>148</v>
      </c>
      <c r="J15">
        <v>2</v>
      </c>
      <c r="U15">
        <v>2</v>
      </c>
      <c r="V15">
        <f t="shared" si="2"/>
        <v>2.8</v>
      </c>
    </row>
    <row r="16" spans="1:22" x14ac:dyDescent="0.25">
      <c r="A16" s="104" t="s">
        <v>149</v>
      </c>
      <c r="B16" s="104">
        <v>0.5</v>
      </c>
      <c r="C16" s="105">
        <v>0.5</v>
      </c>
      <c r="D16" s="106">
        <f t="shared" si="0"/>
        <v>0.25</v>
      </c>
      <c r="E16" s="107">
        <v>1.86</v>
      </c>
      <c r="F16" s="108"/>
      <c r="G16" s="106">
        <f t="shared" si="1"/>
        <v>0.47</v>
      </c>
      <c r="I16" t="s">
        <v>150</v>
      </c>
      <c r="J16">
        <v>2</v>
      </c>
      <c r="U16">
        <v>0.5</v>
      </c>
      <c r="V16">
        <f t="shared" si="2"/>
        <v>0.7</v>
      </c>
    </row>
    <row r="17" spans="1:22" x14ac:dyDescent="0.25">
      <c r="A17" s="104" t="s">
        <v>148</v>
      </c>
      <c r="B17" s="104">
        <v>0</v>
      </c>
      <c r="C17" s="105">
        <v>0.15</v>
      </c>
      <c r="D17" s="106">
        <f t="shared" si="0"/>
        <v>0</v>
      </c>
      <c r="E17" s="107">
        <v>1.86</v>
      </c>
      <c r="F17" s="108"/>
      <c r="G17" s="106">
        <f t="shared" si="1"/>
        <v>0</v>
      </c>
      <c r="I17" t="s">
        <v>151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111" t="s">
        <v>152</v>
      </c>
      <c r="B18" s="104">
        <v>1.5</v>
      </c>
      <c r="C18" s="105">
        <v>0.15</v>
      </c>
      <c r="D18" s="106">
        <f t="shared" si="0"/>
        <v>0.22500000000000001</v>
      </c>
      <c r="E18" s="107">
        <v>1.86</v>
      </c>
      <c r="F18" s="108"/>
      <c r="G18" s="106">
        <f t="shared" si="1"/>
        <v>0.42</v>
      </c>
      <c r="I18" t="s">
        <v>153</v>
      </c>
      <c r="J18">
        <v>2</v>
      </c>
      <c r="U18">
        <v>0.15</v>
      </c>
      <c r="V18">
        <f t="shared" si="2"/>
        <v>0.21</v>
      </c>
    </row>
    <row r="19" spans="1:22" x14ac:dyDescent="0.25">
      <c r="A19" s="104" t="s">
        <v>154</v>
      </c>
      <c r="B19" s="104">
        <v>0</v>
      </c>
      <c r="C19" s="105">
        <v>0.16</v>
      </c>
      <c r="D19" s="106">
        <f t="shared" si="0"/>
        <v>0</v>
      </c>
      <c r="E19" s="107">
        <v>1.86</v>
      </c>
      <c r="F19" s="108"/>
      <c r="G19" s="106">
        <f t="shared" si="1"/>
        <v>0</v>
      </c>
      <c r="I19" t="s">
        <v>155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4" t="s">
        <v>156</v>
      </c>
      <c r="B20" s="104">
        <v>0</v>
      </c>
      <c r="C20" s="105">
        <v>0.2</v>
      </c>
      <c r="D20" s="106">
        <f t="shared" si="0"/>
        <v>0</v>
      </c>
      <c r="E20" s="107">
        <v>1.86</v>
      </c>
      <c r="F20" s="108"/>
      <c r="G20" s="106">
        <f t="shared" si="1"/>
        <v>0</v>
      </c>
      <c r="I20" t="s">
        <v>157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4" t="s">
        <v>158</v>
      </c>
      <c r="B21" s="104">
        <v>1</v>
      </c>
      <c r="C21" s="105">
        <v>0.2</v>
      </c>
      <c r="D21" s="106">
        <f t="shared" si="0"/>
        <v>0.2</v>
      </c>
      <c r="E21" s="107">
        <v>1.86</v>
      </c>
      <c r="F21" s="108"/>
      <c r="G21" s="106">
        <f t="shared" si="1"/>
        <v>0.37</v>
      </c>
      <c r="I21" t="s">
        <v>159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4" t="s">
        <v>160</v>
      </c>
      <c r="B22" s="104">
        <v>1</v>
      </c>
      <c r="C22" s="105">
        <v>0.17</v>
      </c>
      <c r="D22" s="106">
        <f t="shared" si="0"/>
        <v>0.17</v>
      </c>
      <c r="E22" s="107">
        <v>1.86</v>
      </c>
      <c r="F22" s="108"/>
      <c r="G22" s="106">
        <f t="shared" si="1"/>
        <v>0.32</v>
      </c>
      <c r="I22" t="s">
        <v>161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4" t="s">
        <v>162</v>
      </c>
      <c r="B23" s="104">
        <v>1</v>
      </c>
      <c r="C23" s="105">
        <v>0.05</v>
      </c>
      <c r="D23" s="106">
        <f t="shared" si="0"/>
        <v>0.05</v>
      </c>
      <c r="E23" s="107">
        <v>1.86</v>
      </c>
      <c r="F23" s="108"/>
      <c r="G23" s="106">
        <f t="shared" si="1"/>
        <v>0.09</v>
      </c>
      <c r="I23" t="s">
        <v>163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2" t="s">
        <v>164</v>
      </c>
      <c r="B24" s="104">
        <v>5</v>
      </c>
      <c r="C24" s="105">
        <v>0.05</v>
      </c>
      <c r="D24" s="106">
        <f t="shared" si="0"/>
        <v>0.25</v>
      </c>
      <c r="E24" s="107">
        <v>1.86</v>
      </c>
      <c r="F24" s="108"/>
      <c r="G24" s="106">
        <f t="shared" si="1"/>
        <v>0.47</v>
      </c>
      <c r="I24" t="s">
        <v>165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3" t="s">
        <v>161</v>
      </c>
      <c r="B25" s="112">
        <v>0</v>
      </c>
      <c r="C25" s="105">
        <v>0.05</v>
      </c>
      <c r="D25" s="106">
        <f t="shared" si="0"/>
        <v>0</v>
      </c>
      <c r="E25" s="107">
        <v>1.86</v>
      </c>
      <c r="F25" s="108"/>
      <c r="G25" s="106">
        <f t="shared" si="1"/>
        <v>0</v>
      </c>
      <c r="I25" t="s">
        <v>166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4" t="s">
        <v>167</v>
      </c>
      <c r="B26" s="113">
        <v>0</v>
      </c>
      <c r="C26" s="105">
        <v>2</v>
      </c>
      <c r="D26" s="106">
        <f t="shared" si="0"/>
        <v>0</v>
      </c>
      <c r="E26" s="107">
        <v>1.86</v>
      </c>
      <c r="F26" s="108"/>
      <c r="G26" s="106">
        <f t="shared" si="1"/>
        <v>0</v>
      </c>
      <c r="I26" t="s">
        <v>168</v>
      </c>
      <c r="J26">
        <v>5</v>
      </c>
      <c r="U26">
        <v>5</v>
      </c>
      <c r="V26">
        <f t="shared" si="2"/>
        <v>7</v>
      </c>
    </row>
    <row r="27" spans="1:22" x14ac:dyDescent="0.25">
      <c r="A27" s="115"/>
      <c r="B27" s="116"/>
      <c r="C27" s="105"/>
      <c r="D27" s="117"/>
      <c r="E27" s="105"/>
      <c r="F27" s="108"/>
      <c r="G27" s="110"/>
      <c r="I27" t="s">
        <v>169</v>
      </c>
      <c r="J27">
        <v>5</v>
      </c>
    </row>
    <row r="28" spans="1:22" x14ac:dyDescent="0.25">
      <c r="A28" s="118"/>
      <c r="B28" s="118"/>
      <c r="C28" s="119"/>
      <c r="D28" s="120"/>
      <c r="E28" s="119"/>
      <c r="F28" s="121"/>
      <c r="G28" s="87"/>
    </row>
    <row r="29" spans="1:22" x14ac:dyDescent="0.25">
      <c r="A29" s="122" t="s">
        <v>170</v>
      </c>
      <c r="B29" s="122"/>
      <c r="C29" s="123"/>
      <c r="D29" s="122"/>
      <c r="E29" s="124"/>
      <c r="F29" s="125"/>
      <c r="G29" s="122">
        <f>TRUNC(ROUND(SUM(G12:G28),2),2)</f>
        <v>3.72</v>
      </c>
    </row>
    <row r="30" spans="1:22" s="93" customFormat="1" x14ac:dyDescent="0.25">
      <c r="A30" s="126" t="s">
        <v>171</v>
      </c>
      <c r="B30" s="127"/>
      <c r="C30" s="128"/>
      <c r="D30" s="128"/>
      <c r="E30" s="129"/>
      <c r="F30" s="129"/>
      <c r="G30" s="130"/>
    </row>
    <row r="31" spans="1:22" x14ac:dyDescent="0.25">
      <c r="A31" s="95" t="s">
        <v>172</v>
      </c>
      <c r="B31" s="131" t="s">
        <v>123</v>
      </c>
      <c r="C31" s="95" t="s">
        <v>173</v>
      </c>
      <c r="D31" s="95" t="s">
        <v>125</v>
      </c>
      <c r="E31" s="132" t="s">
        <v>126</v>
      </c>
      <c r="F31" s="133"/>
      <c r="G31" s="134" t="s">
        <v>127</v>
      </c>
    </row>
    <row r="32" spans="1:22" x14ac:dyDescent="0.25">
      <c r="A32" s="135"/>
      <c r="B32" s="136" t="s">
        <v>128</v>
      </c>
      <c r="C32" s="120" t="s">
        <v>129</v>
      </c>
      <c r="D32" s="120" t="s">
        <v>130</v>
      </c>
      <c r="E32" s="137" t="s">
        <v>131</v>
      </c>
      <c r="F32" s="138"/>
      <c r="G32" s="139" t="s">
        <v>132</v>
      </c>
    </row>
    <row r="33" spans="1:14" x14ac:dyDescent="0.25">
      <c r="A33" s="115" t="s">
        <v>174</v>
      </c>
      <c r="B33" s="140">
        <v>1</v>
      </c>
      <c r="C33" s="115">
        <v>5.5</v>
      </c>
      <c r="D33" s="106">
        <f>IFERROR(ROUND(B33*C33,5),0)</f>
        <v>5.5</v>
      </c>
      <c r="E33" s="105">
        <v>1.86</v>
      </c>
      <c r="F33" s="108"/>
      <c r="G33" s="108">
        <f>IFERROR(TRUNC(ROUND(D33*E33,2),2),0)</f>
        <v>10.23</v>
      </c>
    </row>
    <row r="34" spans="1:14" x14ac:dyDescent="0.25">
      <c r="A34" s="115" t="s">
        <v>175</v>
      </c>
      <c r="B34" s="140">
        <v>1</v>
      </c>
      <c r="C34" s="115">
        <v>5</v>
      </c>
      <c r="D34" s="106">
        <f t="shared" ref="D34:D38" si="3">IFERROR(ROUND(B34*C34,5),0)</f>
        <v>5</v>
      </c>
      <c r="E34" s="105">
        <v>1.86</v>
      </c>
      <c r="F34" s="108"/>
      <c r="G34" s="108">
        <f t="shared" ref="G34:G38" si="4">IFERROR(TRUNC(ROUND(D34*E34,2),2),0)</f>
        <v>9.3000000000000007</v>
      </c>
    </row>
    <row r="35" spans="1:14" x14ac:dyDescent="0.25">
      <c r="A35" s="115" t="s">
        <v>176</v>
      </c>
      <c r="B35" s="140">
        <v>1</v>
      </c>
      <c r="C35" s="115">
        <v>4.5</v>
      </c>
      <c r="D35" s="106">
        <f t="shared" si="3"/>
        <v>4.5</v>
      </c>
      <c r="E35" s="105">
        <v>1.86</v>
      </c>
      <c r="F35" s="108"/>
      <c r="G35" s="108">
        <f t="shared" si="4"/>
        <v>8.3699999999999992</v>
      </c>
    </row>
    <row r="36" spans="1:14" x14ac:dyDescent="0.25">
      <c r="A36" s="115" t="s">
        <v>177</v>
      </c>
      <c r="B36" s="140">
        <v>0</v>
      </c>
      <c r="C36" s="115">
        <v>5</v>
      </c>
      <c r="D36" s="106">
        <f t="shared" si="3"/>
        <v>0</v>
      </c>
      <c r="E36" s="105">
        <v>1.86</v>
      </c>
      <c r="F36" s="108"/>
      <c r="G36" s="108">
        <f t="shared" si="4"/>
        <v>0</v>
      </c>
      <c r="I36" s="141"/>
      <c r="J36" s="141"/>
      <c r="K36" s="141"/>
      <c r="L36" s="141"/>
      <c r="M36" s="141"/>
      <c r="N36" s="141"/>
    </row>
    <row r="37" spans="1:14" x14ac:dyDescent="0.25">
      <c r="A37" s="115" t="s">
        <v>178</v>
      </c>
      <c r="B37" s="140">
        <v>1</v>
      </c>
      <c r="C37" s="115">
        <v>6.5</v>
      </c>
      <c r="D37" s="106">
        <f t="shared" si="3"/>
        <v>6.5</v>
      </c>
      <c r="E37" s="105">
        <v>1.86</v>
      </c>
      <c r="F37" s="108"/>
      <c r="G37" s="108">
        <f t="shared" si="4"/>
        <v>12.09</v>
      </c>
      <c r="I37" s="141"/>
      <c r="J37" s="141"/>
      <c r="K37" s="141"/>
      <c r="L37" s="141"/>
      <c r="M37" s="141"/>
      <c r="N37" s="141"/>
    </row>
    <row r="38" spans="1:14" x14ac:dyDescent="0.25">
      <c r="A38" s="115"/>
      <c r="B38" s="140">
        <v>0</v>
      </c>
      <c r="C38" s="115"/>
      <c r="D38" s="106">
        <f t="shared" si="3"/>
        <v>0</v>
      </c>
      <c r="E38" s="105">
        <v>0</v>
      </c>
      <c r="F38" s="108"/>
      <c r="G38" s="108">
        <f t="shared" si="4"/>
        <v>0</v>
      </c>
      <c r="I38" s="141"/>
      <c r="J38" s="141"/>
      <c r="K38" s="141"/>
      <c r="L38" s="141"/>
      <c r="M38" s="141"/>
      <c r="N38" s="141"/>
    </row>
    <row r="39" spans="1:14" x14ac:dyDescent="0.25">
      <c r="A39" s="135"/>
      <c r="B39" s="142"/>
      <c r="C39" s="118"/>
      <c r="D39" s="120"/>
      <c r="E39" s="119"/>
      <c r="F39" s="121"/>
      <c r="G39" s="121"/>
      <c r="I39" s="141"/>
      <c r="J39" s="141"/>
      <c r="K39" s="141"/>
      <c r="L39" s="141"/>
      <c r="M39" s="141"/>
      <c r="N39" s="141"/>
    </row>
    <row r="40" spans="1:14" x14ac:dyDescent="0.25">
      <c r="A40" s="122" t="s">
        <v>179</v>
      </c>
      <c r="B40" s="143"/>
      <c r="C40" s="122"/>
      <c r="D40" s="122"/>
      <c r="E40" s="123"/>
      <c r="F40" s="144"/>
      <c r="G40" s="122">
        <f>TRUNC(ROUND(SUM(G33:G39),2),2)</f>
        <v>39.99</v>
      </c>
      <c r="I40" s="141"/>
      <c r="J40" s="141"/>
      <c r="K40" s="141"/>
      <c r="L40" s="141"/>
      <c r="M40" s="141"/>
      <c r="N40" s="141"/>
    </row>
    <row r="41" spans="1:14" s="93" customFormat="1" x14ac:dyDescent="0.25">
      <c r="A41" s="126" t="s">
        <v>180</v>
      </c>
      <c r="B41" s="127"/>
      <c r="C41" s="128"/>
      <c r="D41" s="128"/>
      <c r="E41" s="129"/>
      <c r="F41" s="129"/>
      <c r="G41" s="130"/>
      <c r="I41" s="145"/>
      <c r="J41" s="145"/>
      <c r="K41" s="145"/>
      <c r="L41" s="145"/>
      <c r="M41" s="145"/>
      <c r="N41" s="145"/>
    </row>
    <row r="42" spans="1:14" ht="15.75" customHeight="1" x14ac:dyDescent="0.25">
      <c r="A42" s="143" t="s">
        <v>181</v>
      </c>
      <c r="B42" s="144"/>
      <c r="C42" s="122" t="s">
        <v>5</v>
      </c>
      <c r="D42" s="122" t="s">
        <v>123</v>
      </c>
      <c r="E42" s="124" t="s">
        <v>182</v>
      </c>
      <c r="F42" s="124"/>
      <c r="G42" s="122" t="s">
        <v>127</v>
      </c>
      <c r="I42" s="141"/>
      <c r="J42" s="141"/>
      <c r="K42" s="141"/>
      <c r="L42" s="141"/>
      <c r="M42" s="141"/>
      <c r="N42" s="141"/>
    </row>
    <row r="43" spans="1:14" x14ac:dyDescent="0.25">
      <c r="A43" s="146"/>
      <c r="B43" s="147"/>
      <c r="C43" s="99"/>
      <c r="D43" s="99" t="s">
        <v>128</v>
      </c>
      <c r="E43" s="148" t="s">
        <v>129</v>
      </c>
      <c r="F43" s="102"/>
      <c r="G43" s="99" t="s">
        <v>130</v>
      </c>
      <c r="I43" s="141"/>
      <c r="J43" s="141"/>
      <c r="K43" s="141"/>
      <c r="L43" s="141"/>
      <c r="M43" s="141"/>
      <c r="N43" s="141"/>
    </row>
    <row r="44" spans="1:14" ht="25.5" x14ac:dyDescent="0.25">
      <c r="A44" s="149" t="s">
        <v>202</v>
      </c>
      <c r="B44" s="150"/>
      <c r="C44" s="151" t="s">
        <v>203</v>
      </c>
      <c r="D44" s="152">
        <v>1</v>
      </c>
      <c r="E44" s="153">
        <v>9.99</v>
      </c>
      <c r="F44" s="154"/>
      <c r="G44" s="115">
        <f>IFERROR(TRUNC(ROUND(D44*E44,2),2),0)</f>
        <v>9.99</v>
      </c>
      <c r="I44" s="141"/>
      <c r="J44" s="155"/>
      <c r="K44" s="141"/>
      <c r="L44" s="141"/>
      <c r="M44" s="141"/>
      <c r="N44" s="141"/>
    </row>
    <row r="45" spans="1:14" ht="25.5" x14ac:dyDescent="0.25">
      <c r="A45" s="156" t="s">
        <v>209</v>
      </c>
      <c r="B45" s="157"/>
      <c r="C45" s="151" t="s">
        <v>203</v>
      </c>
      <c r="D45" s="152">
        <v>1</v>
      </c>
      <c r="E45" s="158">
        <v>13.23</v>
      </c>
      <c r="F45" s="110"/>
      <c r="G45" s="115">
        <f t="shared" ref="G45:G63" si="5">IFERROR(TRUNC(ROUND(D45*E45,2),2),0)</f>
        <v>13.23</v>
      </c>
      <c r="I45" s="141"/>
      <c r="J45" s="155"/>
      <c r="K45" s="141"/>
      <c r="L45" s="141"/>
      <c r="M45" s="141"/>
      <c r="N45" s="141"/>
    </row>
    <row r="46" spans="1:14" ht="25.5" x14ac:dyDescent="0.25">
      <c r="A46" s="156" t="s">
        <v>204</v>
      </c>
      <c r="B46" s="157"/>
      <c r="C46" s="159" t="s">
        <v>20</v>
      </c>
      <c r="D46" s="160">
        <v>3</v>
      </c>
      <c r="E46" s="161">
        <v>2.4300000000000002</v>
      </c>
      <c r="F46" s="108"/>
      <c r="G46" s="115">
        <f t="shared" si="5"/>
        <v>7.29</v>
      </c>
      <c r="I46" s="141"/>
      <c r="J46" s="155"/>
      <c r="K46" s="141"/>
      <c r="L46" s="141"/>
      <c r="M46" s="141"/>
      <c r="N46" s="141"/>
    </row>
    <row r="47" spans="1:14" ht="25.5" x14ac:dyDescent="0.25">
      <c r="A47" s="156" t="s">
        <v>205</v>
      </c>
      <c r="B47" s="157"/>
      <c r="C47" s="151" t="s">
        <v>20</v>
      </c>
      <c r="D47" s="152">
        <v>1</v>
      </c>
      <c r="E47" s="161">
        <v>4.78</v>
      </c>
      <c r="F47" s="108"/>
      <c r="G47" s="115">
        <f t="shared" si="5"/>
        <v>4.78</v>
      </c>
      <c r="I47" s="141"/>
      <c r="J47" s="155"/>
      <c r="K47" s="141"/>
      <c r="L47" s="141"/>
      <c r="M47" s="141"/>
      <c r="N47" s="141"/>
    </row>
    <row r="48" spans="1:14" ht="25.5" x14ac:dyDescent="0.25">
      <c r="A48" s="156" t="s">
        <v>207</v>
      </c>
      <c r="B48" s="157"/>
      <c r="C48" s="151" t="s">
        <v>71</v>
      </c>
      <c r="D48" s="152">
        <v>14</v>
      </c>
      <c r="E48" s="161">
        <v>0.91</v>
      </c>
      <c r="F48" s="108"/>
      <c r="G48" s="115">
        <f t="shared" si="5"/>
        <v>12.74</v>
      </c>
      <c r="I48" s="141"/>
      <c r="J48" s="155"/>
      <c r="K48" s="141"/>
      <c r="L48" s="141"/>
      <c r="M48" s="141"/>
      <c r="N48" s="141"/>
    </row>
    <row r="49" spans="1:14" ht="25.5" x14ac:dyDescent="0.25">
      <c r="A49" s="156" t="s">
        <v>208</v>
      </c>
      <c r="B49" s="157"/>
      <c r="C49" s="151" t="s">
        <v>203</v>
      </c>
      <c r="D49" s="152">
        <v>1</v>
      </c>
      <c r="E49" s="161">
        <v>1.76</v>
      </c>
      <c r="F49" s="108"/>
      <c r="G49" s="115">
        <f t="shared" si="5"/>
        <v>1.76</v>
      </c>
      <c r="I49" s="141"/>
      <c r="J49" s="155"/>
      <c r="K49" s="141"/>
      <c r="L49" s="141"/>
      <c r="M49" s="141"/>
      <c r="N49" s="141"/>
    </row>
    <row r="50" spans="1:14" x14ac:dyDescent="0.25">
      <c r="A50" s="156" t="s">
        <v>206</v>
      </c>
      <c r="B50" s="157"/>
      <c r="C50" s="151" t="s">
        <v>20</v>
      </c>
      <c r="D50" s="152">
        <v>1</v>
      </c>
      <c r="E50" s="161">
        <v>3.04</v>
      </c>
      <c r="F50" s="108"/>
      <c r="G50" s="115">
        <f t="shared" si="5"/>
        <v>3.04</v>
      </c>
      <c r="I50" s="141"/>
      <c r="J50" s="155"/>
      <c r="K50" s="141"/>
      <c r="L50" s="141"/>
      <c r="M50" s="141"/>
      <c r="N50" s="141"/>
    </row>
    <row r="51" spans="1:14" x14ac:dyDescent="0.25">
      <c r="A51" s="156">
        <v>0</v>
      </c>
      <c r="B51" s="157"/>
      <c r="C51" s="151">
        <v>0</v>
      </c>
      <c r="D51" s="152">
        <v>0</v>
      </c>
      <c r="E51" s="161">
        <v>0</v>
      </c>
      <c r="F51" s="108"/>
      <c r="G51" s="115">
        <f t="shared" si="5"/>
        <v>0</v>
      </c>
      <c r="I51" s="141"/>
      <c r="J51" s="155"/>
      <c r="K51" s="141"/>
      <c r="L51" s="141"/>
      <c r="M51" s="141"/>
      <c r="N51" s="141"/>
    </row>
    <row r="52" spans="1:14" x14ac:dyDescent="0.25">
      <c r="A52" s="156">
        <v>0</v>
      </c>
      <c r="B52" s="157"/>
      <c r="C52" s="151">
        <v>0</v>
      </c>
      <c r="D52" s="152">
        <v>0</v>
      </c>
      <c r="E52" s="161">
        <v>0</v>
      </c>
      <c r="F52" s="108"/>
      <c r="G52" s="115">
        <f t="shared" si="5"/>
        <v>0</v>
      </c>
      <c r="I52" s="141"/>
      <c r="J52" s="155"/>
      <c r="K52" s="141"/>
      <c r="L52" s="141"/>
      <c r="M52" s="141"/>
      <c r="N52" s="141"/>
    </row>
    <row r="53" spans="1:14" x14ac:dyDescent="0.25">
      <c r="A53" s="156">
        <v>0</v>
      </c>
      <c r="B53" s="157"/>
      <c r="C53" s="151">
        <v>0</v>
      </c>
      <c r="D53" s="152">
        <v>0</v>
      </c>
      <c r="E53" s="161">
        <v>0</v>
      </c>
      <c r="F53" s="108"/>
      <c r="G53" s="115">
        <f t="shared" si="5"/>
        <v>0</v>
      </c>
      <c r="I53" s="141"/>
      <c r="J53" s="155"/>
      <c r="K53" s="141"/>
      <c r="L53" s="141"/>
      <c r="M53" s="141"/>
      <c r="N53" s="141"/>
    </row>
    <row r="54" spans="1:14" x14ac:dyDescent="0.25">
      <c r="A54" s="156">
        <v>0</v>
      </c>
      <c r="B54" s="157"/>
      <c r="C54" s="151">
        <v>0</v>
      </c>
      <c r="D54" s="152">
        <v>0</v>
      </c>
      <c r="E54" s="161">
        <v>0</v>
      </c>
      <c r="F54" s="108"/>
      <c r="G54" s="115">
        <f t="shared" si="5"/>
        <v>0</v>
      </c>
      <c r="I54" s="141"/>
      <c r="J54" s="155"/>
      <c r="K54" s="141"/>
      <c r="L54" s="141"/>
      <c r="M54" s="141"/>
      <c r="N54" s="141"/>
    </row>
    <row r="55" spans="1:14" x14ac:dyDescent="0.25">
      <c r="A55" s="140">
        <v>0</v>
      </c>
      <c r="B55" s="105"/>
      <c r="C55" s="151">
        <v>0</v>
      </c>
      <c r="D55" s="152">
        <v>0</v>
      </c>
      <c r="E55" s="140">
        <v>0</v>
      </c>
      <c r="F55" s="108"/>
      <c r="G55" s="115">
        <f t="shared" si="5"/>
        <v>0</v>
      </c>
      <c r="I55" s="141"/>
      <c r="J55" s="141"/>
      <c r="K55" s="141"/>
      <c r="L55" s="141"/>
      <c r="M55" s="141"/>
      <c r="N55" s="141"/>
    </row>
    <row r="56" spans="1:14" x14ac:dyDescent="0.25">
      <c r="A56" s="156" t="s">
        <v>24</v>
      </c>
      <c r="B56" s="157"/>
      <c r="C56" s="151" t="s">
        <v>24</v>
      </c>
      <c r="D56" s="152" t="s">
        <v>24</v>
      </c>
      <c r="E56" s="161" t="s">
        <v>24</v>
      </c>
      <c r="F56" s="108"/>
      <c r="G56" s="115">
        <f t="shared" si="5"/>
        <v>0</v>
      </c>
      <c r="I56" s="141"/>
      <c r="J56" s="155"/>
      <c r="K56" s="141"/>
      <c r="L56" s="141"/>
      <c r="M56" s="141"/>
      <c r="N56" s="141"/>
    </row>
    <row r="57" spans="1:14" x14ac:dyDescent="0.25">
      <c r="A57" s="156" t="s">
        <v>24</v>
      </c>
      <c r="B57" s="157"/>
      <c r="C57" s="151" t="s">
        <v>24</v>
      </c>
      <c r="D57" s="152" t="s">
        <v>24</v>
      </c>
      <c r="E57" s="161" t="s">
        <v>24</v>
      </c>
      <c r="F57" s="108"/>
      <c r="G57" s="115">
        <f t="shared" si="5"/>
        <v>0</v>
      </c>
      <c r="I57" s="141"/>
      <c r="J57" s="155"/>
      <c r="K57" s="141"/>
      <c r="L57" s="141"/>
      <c r="M57" s="141"/>
      <c r="N57" s="141"/>
    </row>
    <row r="58" spans="1:14" x14ac:dyDescent="0.25">
      <c r="A58" s="156" t="s">
        <v>24</v>
      </c>
      <c r="B58" s="157"/>
      <c r="C58" s="151" t="s">
        <v>24</v>
      </c>
      <c r="D58" s="152" t="s">
        <v>24</v>
      </c>
      <c r="E58" s="161" t="s">
        <v>24</v>
      </c>
      <c r="F58" s="108"/>
      <c r="G58" s="115">
        <f t="shared" si="5"/>
        <v>0</v>
      </c>
      <c r="I58" s="141"/>
      <c r="J58" s="155"/>
      <c r="K58" s="141"/>
      <c r="L58" s="141"/>
      <c r="M58" s="141"/>
      <c r="N58" s="141"/>
    </row>
    <row r="59" spans="1:14" x14ac:dyDescent="0.25">
      <c r="A59" s="156" t="s">
        <v>24</v>
      </c>
      <c r="B59" s="157"/>
      <c r="C59" s="151" t="s">
        <v>24</v>
      </c>
      <c r="D59" s="152" t="s">
        <v>24</v>
      </c>
      <c r="E59" s="161" t="s">
        <v>24</v>
      </c>
      <c r="F59" s="108"/>
      <c r="G59" s="115">
        <f t="shared" si="5"/>
        <v>0</v>
      </c>
      <c r="I59" s="141"/>
      <c r="J59" s="155"/>
      <c r="K59" s="141"/>
      <c r="L59" s="141"/>
      <c r="M59" s="141"/>
      <c r="N59" s="141"/>
    </row>
    <row r="60" spans="1:14" x14ac:dyDescent="0.25">
      <c r="A60" s="156" t="s">
        <v>24</v>
      </c>
      <c r="B60" s="157"/>
      <c r="C60" s="151" t="s">
        <v>24</v>
      </c>
      <c r="D60" s="152" t="s">
        <v>24</v>
      </c>
      <c r="E60" s="161" t="s">
        <v>24</v>
      </c>
      <c r="F60" s="108"/>
      <c r="G60" s="115">
        <f t="shared" si="5"/>
        <v>0</v>
      </c>
      <c r="I60" s="141"/>
      <c r="J60" s="155"/>
      <c r="K60" s="141"/>
      <c r="L60" s="141"/>
      <c r="M60" s="141"/>
      <c r="N60" s="141"/>
    </row>
    <row r="61" spans="1:14" x14ac:dyDescent="0.25">
      <c r="A61" s="140" t="s">
        <v>24</v>
      </c>
      <c r="B61" s="105"/>
      <c r="C61" s="115" t="s">
        <v>24</v>
      </c>
      <c r="D61" s="115" t="s">
        <v>24</v>
      </c>
      <c r="E61" s="140" t="s">
        <v>24</v>
      </c>
      <c r="F61" s="108"/>
      <c r="G61" s="115">
        <f t="shared" si="5"/>
        <v>0</v>
      </c>
      <c r="I61" s="141"/>
      <c r="J61" s="141"/>
      <c r="K61" s="141"/>
      <c r="L61" s="141"/>
      <c r="M61" s="141"/>
      <c r="N61" s="141"/>
    </row>
    <row r="62" spans="1:14" x14ac:dyDescent="0.25">
      <c r="A62" s="140" t="s">
        <v>24</v>
      </c>
      <c r="B62" s="105"/>
      <c r="C62" s="115" t="s">
        <v>24</v>
      </c>
      <c r="D62" s="115" t="s">
        <v>24</v>
      </c>
      <c r="E62" s="140" t="s">
        <v>24</v>
      </c>
      <c r="F62" s="108"/>
      <c r="G62" s="115">
        <f t="shared" si="5"/>
        <v>0</v>
      </c>
      <c r="I62" s="141"/>
      <c r="J62" s="141"/>
      <c r="K62" s="141"/>
      <c r="L62" s="141"/>
      <c r="M62" s="141"/>
      <c r="N62" s="141"/>
    </row>
    <row r="63" spans="1:14" x14ac:dyDescent="0.25">
      <c r="A63" s="162" t="s">
        <v>24</v>
      </c>
      <c r="B63" s="119"/>
      <c r="C63" s="118" t="s">
        <v>24</v>
      </c>
      <c r="D63" s="118" t="s">
        <v>24</v>
      </c>
      <c r="E63" s="162" t="s">
        <v>24</v>
      </c>
      <c r="F63" s="121"/>
      <c r="G63" s="115">
        <f t="shared" si="5"/>
        <v>0</v>
      </c>
      <c r="I63" s="141"/>
      <c r="J63" s="141"/>
      <c r="K63" s="141"/>
      <c r="L63" s="141"/>
      <c r="M63" s="141"/>
      <c r="N63" s="141"/>
    </row>
    <row r="64" spans="1:14" x14ac:dyDescent="0.25">
      <c r="A64" s="143" t="s">
        <v>24</v>
      </c>
      <c r="B64" s="123"/>
      <c r="C64" s="122" t="s">
        <v>24</v>
      </c>
      <c r="D64" s="122" t="s">
        <v>24</v>
      </c>
      <c r="E64" s="143" t="s">
        <v>24</v>
      </c>
      <c r="F64" s="144"/>
      <c r="G64" s="144">
        <f>TRUNC(ROUND(SUM(G44:G63),2),2)</f>
        <v>52.83</v>
      </c>
      <c r="I64" s="141"/>
      <c r="J64" s="141"/>
      <c r="K64" s="141"/>
      <c r="L64" s="141"/>
      <c r="M64" s="141"/>
      <c r="N64" s="141"/>
    </row>
    <row r="65" spans="1:22" s="93" customFormat="1" x14ac:dyDescent="0.25">
      <c r="A65" s="126" t="s">
        <v>184</v>
      </c>
      <c r="B65" s="127"/>
      <c r="C65" s="128"/>
      <c r="D65" s="128"/>
      <c r="E65" s="129"/>
      <c r="F65" s="129"/>
      <c r="G65" s="130"/>
      <c r="I65" s="145"/>
      <c r="J65" s="145"/>
      <c r="K65" s="145"/>
      <c r="L65" s="145"/>
      <c r="M65" s="145"/>
      <c r="N65" s="145"/>
    </row>
    <row r="66" spans="1:22" ht="27.75" customHeight="1" x14ac:dyDescent="0.25">
      <c r="A66" s="163" t="s">
        <v>122</v>
      </c>
      <c r="B66" s="132"/>
      <c r="C66" s="95" t="s">
        <v>185</v>
      </c>
      <c r="D66" s="95" t="s">
        <v>186</v>
      </c>
      <c r="E66" s="163" t="s">
        <v>124</v>
      </c>
      <c r="F66" s="133"/>
      <c r="G66" s="134" t="s">
        <v>187</v>
      </c>
    </row>
    <row r="67" spans="1:22" x14ac:dyDescent="0.25">
      <c r="A67" s="142"/>
      <c r="B67" s="85"/>
      <c r="C67" s="120"/>
      <c r="D67" s="120" t="s">
        <v>128</v>
      </c>
      <c r="E67" s="164" t="s">
        <v>129</v>
      </c>
      <c r="F67" s="165"/>
      <c r="G67" s="99" t="s">
        <v>188</v>
      </c>
    </row>
    <row r="68" spans="1:22" ht="15.75" thickBot="1" x14ac:dyDescent="0.3">
      <c r="A68" s="166"/>
      <c r="B68" s="167"/>
      <c r="C68" s="168"/>
      <c r="D68" s="168"/>
      <c r="E68" s="161"/>
      <c r="F68" s="108"/>
      <c r="G68" s="168"/>
    </row>
    <row r="69" spans="1:22" ht="15.75" thickBot="1" x14ac:dyDescent="0.3">
      <c r="A69" s="169" t="s">
        <v>189</v>
      </c>
      <c r="B69" s="170"/>
      <c r="C69" s="116" t="s">
        <v>20</v>
      </c>
      <c r="D69" s="116">
        <v>1</v>
      </c>
      <c r="E69" s="140">
        <v>25.6</v>
      </c>
      <c r="F69" s="108"/>
      <c r="G69" s="115">
        <f>IFERROR(TRUNC(ROUND(D69*E69,2),2),0)</f>
        <v>25.6</v>
      </c>
      <c r="I69" s="171" t="s">
        <v>190</v>
      </c>
      <c r="J69" s="172">
        <v>0</v>
      </c>
    </row>
    <row r="70" spans="1:22" x14ac:dyDescent="0.25">
      <c r="A70" s="173"/>
      <c r="B70" s="174"/>
      <c r="C70" s="120"/>
      <c r="D70" s="120"/>
      <c r="E70" s="175"/>
      <c r="F70" s="176"/>
      <c r="G70" s="118"/>
    </row>
    <row r="71" spans="1:22" x14ac:dyDescent="0.25">
      <c r="A71" s="143" t="s">
        <v>191</v>
      </c>
      <c r="B71" s="123"/>
      <c r="C71" s="122"/>
      <c r="D71" s="122"/>
      <c r="E71" s="122"/>
      <c r="F71" s="123"/>
      <c r="G71" s="122">
        <f>TRUNC(ROUND(SUM(G68:G70),5),2)</f>
        <v>25.6</v>
      </c>
    </row>
    <row r="72" spans="1:22" s="93" customFormat="1" ht="15.75" customHeight="1" x14ac:dyDescent="0.25">
      <c r="A72" s="177"/>
      <c r="B72" s="178"/>
      <c r="C72" s="129" t="s">
        <v>192</v>
      </c>
      <c r="D72" s="129"/>
      <c r="E72" s="129"/>
      <c r="F72" s="129"/>
      <c r="G72" s="179">
        <f>TRUNC(ROUND(G29+G40+G64+G71,2),2)</f>
        <v>122.14</v>
      </c>
    </row>
    <row r="73" spans="1:22" ht="15.75" customHeight="1" x14ac:dyDescent="0.25">
      <c r="A73" s="180"/>
      <c r="B73" s="181"/>
      <c r="C73" s="182" t="s">
        <v>193</v>
      </c>
      <c r="D73" s="124"/>
      <c r="E73" s="124"/>
      <c r="F73" s="183">
        <v>0.03</v>
      </c>
      <c r="G73" s="122">
        <f>TRUNC(ROUND(G72*F73,2),2)</f>
        <v>3.66</v>
      </c>
    </row>
    <row r="74" spans="1:22" ht="15.75" customHeight="1" x14ac:dyDescent="0.25">
      <c r="A74" s="180"/>
      <c r="B74" s="181"/>
      <c r="C74" s="182" t="s">
        <v>194</v>
      </c>
      <c r="D74" s="124"/>
      <c r="E74" s="124"/>
      <c r="F74" s="184">
        <v>1.1000000000000001E-3</v>
      </c>
      <c r="G74" s="122">
        <f>TRUNC(ROUND(G72*F74,2),2)</f>
        <v>0.13</v>
      </c>
      <c r="V74">
        <f>+COLUMN(V73)</f>
        <v>22</v>
      </c>
    </row>
    <row r="75" spans="1:22" ht="15.75" customHeight="1" x14ac:dyDescent="0.25">
      <c r="A75" s="185"/>
      <c r="B75" s="186"/>
      <c r="C75" s="182" t="s">
        <v>195</v>
      </c>
      <c r="D75" s="124"/>
      <c r="E75" s="124"/>
      <c r="F75" s="144"/>
      <c r="G75" s="122">
        <f>TRUNC(ROUND(SUM(G72:G74),2),2)</f>
        <v>125.93</v>
      </c>
      <c r="U75" t="s">
        <v>196</v>
      </c>
      <c r="V75">
        <f>+TRUNC(ROUND(G29+G40+G71+G73+G74,2),2)</f>
        <v>73.099999999999994</v>
      </c>
    </row>
    <row r="76" spans="1:22" s="93" customFormat="1" ht="15.75" customHeight="1" x14ac:dyDescent="0.25">
      <c r="A76" s="187" t="s">
        <v>197</v>
      </c>
      <c r="B76" s="188"/>
      <c r="C76" s="189" t="s">
        <v>198</v>
      </c>
      <c r="D76" s="190"/>
      <c r="E76" s="190"/>
      <c r="F76" s="191"/>
      <c r="G76" s="192"/>
      <c r="U76" s="93" t="s">
        <v>199</v>
      </c>
      <c r="V76" s="93">
        <f>+G64</f>
        <v>52.83</v>
      </c>
    </row>
    <row r="77" spans="1:22" x14ac:dyDescent="0.25">
      <c r="A77" s="193"/>
      <c r="B77" s="193"/>
      <c r="C77" s="193"/>
      <c r="D77" s="193"/>
      <c r="E77" s="193"/>
      <c r="F77" s="193"/>
      <c r="G77" s="193"/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0" orientation="portrait" horizontalDpi="4294967293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tabColor rgb="FF92D050"/>
    <pageSetUpPr fitToPage="1"/>
  </sheetPr>
  <dimension ref="A1:V77"/>
  <sheetViews>
    <sheetView showZeros="0" view="pageBreakPreview" topLeftCell="A4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58" t="s">
        <v>109</v>
      </c>
      <c r="B1" s="59"/>
      <c r="C1" s="59"/>
      <c r="D1" s="59"/>
      <c r="E1" s="59"/>
      <c r="F1" s="59"/>
      <c r="G1" s="60"/>
    </row>
    <row r="2" spans="1:22" ht="15" customHeight="1" x14ac:dyDescent="0.25">
      <c r="A2" s="61" t="s">
        <v>110</v>
      </c>
      <c r="B2" s="62"/>
      <c r="C2" s="62"/>
      <c r="D2" s="62" t="s">
        <v>111</v>
      </c>
      <c r="E2" s="63" t="s">
        <v>17</v>
      </c>
      <c r="F2" s="63"/>
      <c r="G2" s="64"/>
    </row>
    <row r="3" spans="1:22" ht="103.5" customHeight="1" x14ac:dyDescent="0.25">
      <c r="A3" s="65" t="s">
        <v>112</v>
      </c>
      <c r="B3" s="66"/>
      <c r="C3" s="62"/>
      <c r="D3" s="62"/>
      <c r="E3" s="63"/>
      <c r="F3" s="63"/>
      <c r="G3" s="64"/>
    </row>
    <row r="4" spans="1:22" ht="18" x14ac:dyDescent="0.25">
      <c r="A4" s="67" t="s">
        <v>113</v>
      </c>
      <c r="B4" s="68"/>
      <c r="C4" s="68"/>
      <c r="D4" s="68"/>
      <c r="E4" s="68"/>
      <c r="F4" s="68"/>
      <c r="G4" s="69"/>
    </row>
    <row r="5" spans="1:22" x14ac:dyDescent="0.25">
      <c r="A5" s="70"/>
      <c r="B5" s="71"/>
      <c r="C5" s="71"/>
      <c r="D5" s="72" t="s">
        <v>114</v>
      </c>
      <c r="F5" s="73"/>
      <c r="G5" s="74"/>
    </row>
    <row r="6" spans="1:22" x14ac:dyDescent="0.25">
      <c r="A6" s="75" t="s">
        <v>115</v>
      </c>
      <c r="B6" s="76"/>
      <c r="C6" s="71"/>
      <c r="D6" s="71"/>
      <c r="E6" s="71"/>
      <c r="F6" s="71"/>
      <c r="G6" s="77"/>
    </row>
    <row r="7" spans="1:22" ht="42" customHeight="1" x14ac:dyDescent="0.25">
      <c r="A7" s="78" t="s">
        <v>40</v>
      </c>
      <c r="B7" s="79"/>
      <c r="C7" s="79"/>
      <c r="D7" s="79"/>
      <c r="E7" s="79"/>
      <c r="F7" s="80" t="s">
        <v>116</v>
      </c>
      <c r="G7" s="81" t="s">
        <v>20</v>
      </c>
      <c r="H7" s="82"/>
      <c r="I7" s="83" t="s">
        <v>117</v>
      </c>
      <c r="J7" s="82">
        <v>2</v>
      </c>
    </row>
    <row r="8" spans="1:22" x14ac:dyDescent="0.25">
      <c r="A8" s="84" t="s">
        <v>118</v>
      </c>
      <c r="B8" s="85"/>
      <c r="C8" s="85"/>
      <c r="D8" s="85"/>
      <c r="E8" s="86"/>
      <c r="F8" s="86"/>
      <c r="G8" s="87"/>
    </row>
    <row r="9" spans="1:22" s="93" customFormat="1" x14ac:dyDescent="0.25">
      <c r="A9" s="88" t="s">
        <v>119</v>
      </c>
      <c r="B9" s="89"/>
      <c r="C9" s="90"/>
      <c r="D9" s="90"/>
      <c r="E9" s="91"/>
      <c r="F9" s="91"/>
      <c r="G9" s="92"/>
      <c r="I9" s="94" t="s">
        <v>120</v>
      </c>
      <c r="J9" s="94" t="s">
        <v>121</v>
      </c>
    </row>
    <row r="10" spans="1:22" ht="15.75" x14ac:dyDescent="0.25">
      <c r="A10" s="95" t="s">
        <v>122</v>
      </c>
      <c r="B10" s="95" t="s">
        <v>123</v>
      </c>
      <c r="C10" s="95" t="s">
        <v>124</v>
      </c>
      <c r="D10" s="95" t="s">
        <v>125</v>
      </c>
      <c r="E10" s="96" t="s">
        <v>126</v>
      </c>
      <c r="F10" s="96"/>
      <c r="G10" s="95" t="s">
        <v>127</v>
      </c>
      <c r="I10" s="97">
        <v>0.5</v>
      </c>
      <c r="J10" s="97">
        <f>1/I10</f>
        <v>2</v>
      </c>
    </row>
    <row r="11" spans="1:22" x14ac:dyDescent="0.25">
      <c r="A11" s="98"/>
      <c r="B11" s="99" t="s">
        <v>128</v>
      </c>
      <c r="C11" s="100" t="s">
        <v>129</v>
      </c>
      <c r="D11" s="99" t="s">
        <v>130</v>
      </c>
      <c r="E11" s="101" t="s">
        <v>131</v>
      </c>
      <c r="F11" s="102"/>
      <c r="G11" s="103" t="s">
        <v>132</v>
      </c>
      <c r="L11" t="s">
        <v>133</v>
      </c>
      <c r="M11" t="s">
        <v>134</v>
      </c>
      <c r="N11" t="s">
        <v>135</v>
      </c>
      <c r="O11" t="s">
        <v>136</v>
      </c>
      <c r="P11" t="s">
        <v>137</v>
      </c>
      <c r="Q11" t="s">
        <v>138</v>
      </c>
      <c r="R11" t="s">
        <v>139</v>
      </c>
      <c r="S11" t="s">
        <v>140</v>
      </c>
    </row>
    <row r="12" spans="1:22" x14ac:dyDescent="0.25">
      <c r="A12" s="104" t="s">
        <v>141</v>
      </c>
      <c r="B12" s="104">
        <v>0.2</v>
      </c>
      <c r="C12" s="105">
        <v>4.25</v>
      </c>
      <c r="D12" s="106">
        <f>IFERROR(ROUND(B12*C12,5),0)</f>
        <v>0.85</v>
      </c>
      <c r="E12" s="107">
        <v>0.77</v>
      </c>
      <c r="F12" s="108"/>
      <c r="G12" s="106">
        <f>IFERROR(TRUNC(ROUND(D12*E12,2),2),0)</f>
        <v>0.65</v>
      </c>
      <c r="I12" t="s">
        <v>142</v>
      </c>
      <c r="J12">
        <v>2</v>
      </c>
      <c r="U12">
        <v>6.25</v>
      </c>
      <c r="V12">
        <f>+U12*1.4</f>
        <v>8.75</v>
      </c>
    </row>
    <row r="13" spans="1:22" x14ac:dyDescent="0.25">
      <c r="A13" s="104" t="s">
        <v>143</v>
      </c>
      <c r="B13" s="104">
        <v>0</v>
      </c>
      <c r="C13" s="105">
        <v>10</v>
      </c>
      <c r="D13" s="106">
        <f t="shared" ref="D13:D26" si="0">IFERROR(ROUND(B13*C13,5),0)</f>
        <v>0</v>
      </c>
      <c r="E13" s="109">
        <v>0.77</v>
      </c>
      <c r="F13" s="110"/>
      <c r="G13" s="106">
        <f t="shared" ref="G13:G26" si="1">IFERROR(TRUNC(ROUND(D13*E13,2),2),0)</f>
        <v>0</v>
      </c>
      <c r="I13" t="s">
        <v>144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4" t="s">
        <v>145</v>
      </c>
      <c r="B14" s="104">
        <v>0</v>
      </c>
      <c r="C14" s="105">
        <v>20</v>
      </c>
      <c r="D14" s="106">
        <f t="shared" si="0"/>
        <v>0</v>
      </c>
      <c r="E14" s="107">
        <v>0.77</v>
      </c>
      <c r="F14" s="108"/>
      <c r="G14" s="106">
        <f t="shared" si="1"/>
        <v>0</v>
      </c>
      <c r="I14" t="s">
        <v>146</v>
      </c>
      <c r="J14">
        <v>2</v>
      </c>
      <c r="U14">
        <v>65</v>
      </c>
      <c r="V14">
        <f t="shared" si="2"/>
        <v>91</v>
      </c>
    </row>
    <row r="15" spans="1:22" x14ac:dyDescent="0.25">
      <c r="A15" s="104" t="s">
        <v>147</v>
      </c>
      <c r="B15" s="104">
        <v>0</v>
      </c>
      <c r="C15" s="105">
        <v>1</v>
      </c>
      <c r="D15" s="106">
        <f t="shared" si="0"/>
        <v>0</v>
      </c>
      <c r="E15" s="107">
        <v>0.77</v>
      </c>
      <c r="F15" s="108"/>
      <c r="G15" s="106">
        <f t="shared" si="1"/>
        <v>0</v>
      </c>
      <c r="I15" t="s">
        <v>148</v>
      </c>
      <c r="J15">
        <v>2</v>
      </c>
      <c r="U15">
        <v>2</v>
      </c>
      <c r="V15">
        <f t="shared" si="2"/>
        <v>2.8</v>
      </c>
    </row>
    <row r="16" spans="1:22" x14ac:dyDescent="0.25">
      <c r="A16" s="104" t="s">
        <v>149</v>
      </c>
      <c r="B16" s="104">
        <v>0.5</v>
      </c>
      <c r="C16" s="105">
        <v>0.5</v>
      </c>
      <c r="D16" s="106">
        <f t="shared" si="0"/>
        <v>0.25</v>
      </c>
      <c r="E16" s="107">
        <v>0.77</v>
      </c>
      <c r="F16" s="108"/>
      <c r="G16" s="106">
        <f t="shared" si="1"/>
        <v>0.19</v>
      </c>
      <c r="I16" t="s">
        <v>150</v>
      </c>
      <c r="J16">
        <v>2</v>
      </c>
      <c r="U16">
        <v>0.5</v>
      </c>
      <c r="V16">
        <f t="shared" si="2"/>
        <v>0.7</v>
      </c>
    </row>
    <row r="17" spans="1:22" x14ac:dyDescent="0.25">
      <c r="A17" s="104" t="s">
        <v>148</v>
      </c>
      <c r="B17" s="104">
        <v>0</v>
      </c>
      <c r="C17" s="105">
        <v>0.15</v>
      </c>
      <c r="D17" s="106">
        <f t="shared" si="0"/>
        <v>0</v>
      </c>
      <c r="E17" s="107">
        <v>0.77</v>
      </c>
      <c r="F17" s="108"/>
      <c r="G17" s="106">
        <f t="shared" si="1"/>
        <v>0</v>
      </c>
      <c r="I17" t="s">
        <v>151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111" t="s">
        <v>152</v>
      </c>
      <c r="B18" s="104">
        <v>1.5</v>
      </c>
      <c r="C18" s="105">
        <v>0.15</v>
      </c>
      <c r="D18" s="106">
        <f t="shared" si="0"/>
        <v>0.22500000000000001</v>
      </c>
      <c r="E18" s="107">
        <v>0.77</v>
      </c>
      <c r="F18" s="108"/>
      <c r="G18" s="106">
        <f t="shared" si="1"/>
        <v>0.17</v>
      </c>
      <c r="I18" t="s">
        <v>153</v>
      </c>
      <c r="J18">
        <v>2</v>
      </c>
      <c r="U18">
        <v>0.15</v>
      </c>
      <c r="V18">
        <f t="shared" si="2"/>
        <v>0.21</v>
      </c>
    </row>
    <row r="19" spans="1:22" x14ac:dyDescent="0.25">
      <c r="A19" s="104" t="s">
        <v>154</v>
      </c>
      <c r="B19" s="104">
        <v>0</v>
      </c>
      <c r="C19" s="105">
        <v>0.16</v>
      </c>
      <c r="D19" s="106">
        <f t="shared" si="0"/>
        <v>0</v>
      </c>
      <c r="E19" s="107">
        <v>0.77</v>
      </c>
      <c r="F19" s="108"/>
      <c r="G19" s="106">
        <f t="shared" si="1"/>
        <v>0</v>
      </c>
      <c r="I19" t="s">
        <v>155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4" t="s">
        <v>156</v>
      </c>
      <c r="B20" s="104">
        <v>0</v>
      </c>
      <c r="C20" s="105">
        <v>0.2</v>
      </c>
      <c r="D20" s="106">
        <f t="shared" si="0"/>
        <v>0</v>
      </c>
      <c r="E20" s="107">
        <v>0.77</v>
      </c>
      <c r="F20" s="108"/>
      <c r="G20" s="106">
        <f t="shared" si="1"/>
        <v>0</v>
      </c>
      <c r="I20" t="s">
        <v>157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4" t="s">
        <v>158</v>
      </c>
      <c r="B21" s="104">
        <v>1</v>
      </c>
      <c r="C21" s="105">
        <v>0.2</v>
      </c>
      <c r="D21" s="106">
        <f t="shared" si="0"/>
        <v>0.2</v>
      </c>
      <c r="E21" s="107">
        <v>0.77</v>
      </c>
      <c r="F21" s="108"/>
      <c r="G21" s="106">
        <f t="shared" si="1"/>
        <v>0.15</v>
      </c>
      <c r="I21" t="s">
        <v>159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4" t="s">
        <v>160</v>
      </c>
      <c r="B22" s="104">
        <v>1</v>
      </c>
      <c r="C22" s="105">
        <v>0.17</v>
      </c>
      <c r="D22" s="106">
        <f t="shared" si="0"/>
        <v>0.17</v>
      </c>
      <c r="E22" s="107">
        <v>0.77</v>
      </c>
      <c r="F22" s="108"/>
      <c r="G22" s="106">
        <f t="shared" si="1"/>
        <v>0.13</v>
      </c>
      <c r="I22" t="s">
        <v>161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4" t="s">
        <v>162</v>
      </c>
      <c r="B23" s="104">
        <v>1</v>
      </c>
      <c r="C23" s="105">
        <v>0.05</v>
      </c>
      <c r="D23" s="106">
        <f t="shared" si="0"/>
        <v>0.05</v>
      </c>
      <c r="E23" s="107">
        <v>0.77</v>
      </c>
      <c r="F23" s="108"/>
      <c r="G23" s="106">
        <f t="shared" si="1"/>
        <v>0.04</v>
      </c>
      <c r="I23" t="s">
        <v>163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2" t="s">
        <v>164</v>
      </c>
      <c r="B24" s="104">
        <v>5</v>
      </c>
      <c r="C24" s="105">
        <v>0.05</v>
      </c>
      <c r="D24" s="106">
        <f t="shared" si="0"/>
        <v>0.25</v>
      </c>
      <c r="E24" s="107">
        <v>0.77</v>
      </c>
      <c r="F24" s="108"/>
      <c r="G24" s="106">
        <f t="shared" si="1"/>
        <v>0.19</v>
      </c>
      <c r="I24" t="s">
        <v>165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3" t="s">
        <v>161</v>
      </c>
      <c r="B25" s="112">
        <v>0</v>
      </c>
      <c r="C25" s="105">
        <v>0.05</v>
      </c>
      <c r="D25" s="106">
        <f t="shared" si="0"/>
        <v>0</v>
      </c>
      <c r="E25" s="107">
        <v>0.77</v>
      </c>
      <c r="F25" s="108"/>
      <c r="G25" s="106">
        <f t="shared" si="1"/>
        <v>0</v>
      </c>
      <c r="I25" t="s">
        <v>166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4" t="s">
        <v>167</v>
      </c>
      <c r="B26" s="113">
        <v>0</v>
      </c>
      <c r="C26" s="105">
        <v>2</v>
      </c>
      <c r="D26" s="106">
        <f t="shared" si="0"/>
        <v>0</v>
      </c>
      <c r="E26" s="107">
        <v>0.77</v>
      </c>
      <c r="F26" s="108"/>
      <c r="G26" s="106">
        <f t="shared" si="1"/>
        <v>0</v>
      </c>
      <c r="I26" t="s">
        <v>168</v>
      </c>
      <c r="J26">
        <v>5</v>
      </c>
      <c r="U26">
        <v>5</v>
      </c>
      <c r="V26">
        <f t="shared" si="2"/>
        <v>7</v>
      </c>
    </row>
    <row r="27" spans="1:22" x14ac:dyDescent="0.25">
      <c r="A27" s="115"/>
      <c r="B27" s="116"/>
      <c r="C27" s="105"/>
      <c r="D27" s="117"/>
      <c r="E27" s="105"/>
      <c r="F27" s="108"/>
      <c r="G27" s="110"/>
      <c r="I27" t="s">
        <v>169</v>
      </c>
      <c r="J27">
        <v>5</v>
      </c>
    </row>
    <row r="28" spans="1:22" x14ac:dyDescent="0.25">
      <c r="A28" s="118"/>
      <c r="B28" s="118"/>
      <c r="C28" s="119"/>
      <c r="D28" s="120"/>
      <c r="E28" s="119"/>
      <c r="F28" s="121"/>
      <c r="G28" s="87"/>
    </row>
    <row r="29" spans="1:22" x14ac:dyDescent="0.25">
      <c r="A29" s="122" t="s">
        <v>170</v>
      </c>
      <c r="B29" s="122"/>
      <c r="C29" s="123"/>
      <c r="D29" s="122"/>
      <c r="E29" s="124"/>
      <c r="F29" s="125"/>
      <c r="G29" s="122">
        <f>TRUNC(ROUND(SUM(G12:G28),2),2)</f>
        <v>1.52</v>
      </c>
    </row>
    <row r="30" spans="1:22" s="93" customFormat="1" x14ac:dyDescent="0.25">
      <c r="A30" s="126" t="s">
        <v>171</v>
      </c>
      <c r="B30" s="127"/>
      <c r="C30" s="128"/>
      <c r="D30" s="128"/>
      <c r="E30" s="129"/>
      <c r="F30" s="129"/>
      <c r="G30" s="130"/>
    </row>
    <row r="31" spans="1:22" x14ac:dyDescent="0.25">
      <c r="A31" s="95" t="s">
        <v>172</v>
      </c>
      <c r="B31" s="131" t="s">
        <v>123</v>
      </c>
      <c r="C31" s="95" t="s">
        <v>173</v>
      </c>
      <c r="D31" s="95" t="s">
        <v>125</v>
      </c>
      <c r="E31" s="132" t="s">
        <v>126</v>
      </c>
      <c r="F31" s="133"/>
      <c r="G31" s="134" t="s">
        <v>127</v>
      </c>
    </row>
    <row r="32" spans="1:22" x14ac:dyDescent="0.25">
      <c r="A32" s="135"/>
      <c r="B32" s="136" t="s">
        <v>128</v>
      </c>
      <c r="C32" s="120" t="s">
        <v>129</v>
      </c>
      <c r="D32" s="120" t="s">
        <v>130</v>
      </c>
      <c r="E32" s="137" t="s">
        <v>131</v>
      </c>
      <c r="F32" s="138"/>
      <c r="G32" s="139" t="s">
        <v>132</v>
      </c>
    </row>
    <row r="33" spans="1:14" x14ac:dyDescent="0.25">
      <c r="A33" s="115" t="s">
        <v>174</v>
      </c>
      <c r="B33" s="140">
        <v>1</v>
      </c>
      <c r="C33" s="115">
        <v>5.5</v>
      </c>
      <c r="D33" s="106">
        <f>IFERROR(ROUND(B33*C33,5),0)</f>
        <v>5.5</v>
      </c>
      <c r="E33" s="105">
        <v>0.77</v>
      </c>
      <c r="F33" s="108"/>
      <c r="G33" s="108">
        <f>IFERROR(TRUNC(ROUND(D33*E33,2),2),0)</f>
        <v>4.24</v>
      </c>
    </row>
    <row r="34" spans="1:14" x14ac:dyDescent="0.25">
      <c r="A34" s="115" t="s">
        <v>175</v>
      </c>
      <c r="B34" s="140">
        <v>1</v>
      </c>
      <c r="C34" s="115">
        <v>5</v>
      </c>
      <c r="D34" s="106">
        <f t="shared" ref="D34:D38" si="3">IFERROR(ROUND(B34*C34,5),0)</f>
        <v>5</v>
      </c>
      <c r="E34" s="105">
        <v>0.77</v>
      </c>
      <c r="F34" s="108"/>
      <c r="G34" s="108">
        <f t="shared" ref="G34:G38" si="4">IFERROR(TRUNC(ROUND(D34*E34,2),2),0)</f>
        <v>3.85</v>
      </c>
    </row>
    <row r="35" spans="1:14" x14ac:dyDescent="0.25">
      <c r="A35" s="115" t="s">
        <v>176</v>
      </c>
      <c r="B35" s="140">
        <v>1</v>
      </c>
      <c r="C35" s="115">
        <v>4.5</v>
      </c>
      <c r="D35" s="106">
        <f t="shared" si="3"/>
        <v>4.5</v>
      </c>
      <c r="E35" s="105">
        <v>0.77</v>
      </c>
      <c r="F35" s="108"/>
      <c r="G35" s="108">
        <f t="shared" si="4"/>
        <v>3.47</v>
      </c>
    </row>
    <row r="36" spans="1:14" x14ac:dyDescent="0.25">
      <c r="A36" s="115" t="s">
        <v>177</v>
      </c>
      <c r="B36" s="140">
        <v>0</v>
      </c>
      <c r="C36" s="115">
        <v>5</v>
      </c>
      <c r="D36" s="106">
        <f t="shared" si="3"/>
        <v>0</v>
      </c>
      <c r="E36" s="105">
        <v>0.77</v>
      </c>
      <c r="F36" s="108"/>
      <c r="G36" s="108">
        <f t="shared" si="4"/>
        <v>0</v>
      </c>
      <c r="I36" s="141"/>
      <c r="J36" s="141"/>
      <c r="K36" s="141"/>
      <c r="L36" s="141"/>
      <c r="M36" s="141"/>
      <c r="N36" s="141"/>
    </row>
    <row r="37" spans="1:14" x14ac:dyDescent="0.25">
      <c r="A37" s="115" t="s">
        <v>178</v>
      </c>
      <c r="B37" s="140">
        <v>1</v>
      </c>
      <c r="C37" s="115">
        <v>6.5</v>
      </c>
      <c r="D37" s="106">
        <f t="shared" si="3"/>
        <v>6.5</v>
      </c>
      <c r="E37" s="105">
        <v>0.77</v>
      </c>
      <c r="F37" s="108"/>
      <c r="G37" s="108">
        <f t="shared" si="4"/>
        <v>5.01</v>
      </c>
      <c r="I37" s="141"/>
      <c r="J37" s="141"/>
      <c r="K37" s="141"/>
      <c r="L37" s="141"/>
      <c r="M37" s="141"/>
      <c r="N37" s="141"/>
    </row>
    <row r="38" spans="1:14" x14ac:dyDescent="0.25">
      <c r="A38" s="115"/>
      <c r="B38" s="140">
        <v>0</v>
      </c>
      <c r="C38" s="115"/>
      <c r="D38" s="106">
        <f t="shared" si="3"/>
        <v>0</v>
      </c>
      <c r="E38" s="105">
        <v>0</v>
      </c>
      <c r="F38" s="108"/>
      <c r="G38" s="108">
        <f t="shared" si="4"/>
        <v>0</v>
      </c>
      <c r="I38" s="141"/>
      <c r="J38" s="141"/>
      <c r="K38" s="141"/>
      <c r="L38" s="141"/>
      <c r="M38" s="141"/>
      <c r="N38" s="141"/>
    </row>
    <row r="39" spans="1:14" x14ac:dyDescent="0.25">
      <c r="A39" s="135"/>
      <c r="B39" s="142"/>
      <c r="C39" s="118"/>
      <c r="D39" s="120"/>
      <c r="E39" s="119"/>
      <c r="F39" s="121"/>
      <c r="G39" s="121"/>
      <c r="I39" s="141"/>
      <c r="J39" s="141"/>
      <c r="K39" s="141"/>
      <c r="L39" s="141"/>
      <c r="M39" s="141"/>
      <c r="N39" s="141"/>
    </row>
    <row r="40" spans="1:14" x14ac:dyDescent="0.25">
      <c r="A40" s="122" t="s">
        <v>179</v>
      </c>
      <c r="B40" s="143"/>
      <c r="C40" s="122"/>
      <c r="D40" s="122"/>
      <c r="E40" s="123"/>
      <c r="F40" s="144"/>
      <c r="G40" s="122">
        <f>TRUNC(ROUND(SUM(G33:G39),2),2)</f>
        <v>16.57</v>
      </c>
      <c r="I40" s="141"/>
      <c r="J40" s="141"/>
      <c r="K40" s="141"/>
      <c r="L40" s="141"/>
      <c r="M40" s="141"/>
      <c r="N40" s="141"/>
    </row>
    <row r="41" spans="1:14" s="93" customFormat="1" x14ac:dyDescent="0.25">
      <c r="A41" s="126" t="s">
        <v>180</v>
      </c>
      <c r="B41" s="127"/>
      <c r="C41" s="128"/>
      <c r="D41" s="128"/>
      <c r="E41" s="129"/>
      <c r="F41" s="129"/>
      <c r="G41" s="130"/>
      <c r="I41" s="145"/>
      <c r="J41" s="145"/>
      <c r="K41" s="145"/>
      <c r="L41" s="145"/>
      <c r="M41" s="145"/>
      <c r="N41" s="145"/>
    </row>
    <row r="42" spans="1:14" ht="15.75" customHeight="1" x14ac:dyDescent="0.25">
      <c r="A42" s="143" t="s">
        <v>181</v>
      </c>
      <c r="B42" s="144"/>
      <c r="C42" s="122" t="s">
        <v>5</v>
      </c>
      <c r="D42" s="122" t="s">
        <v>123</v>
      </c>
      <c r="E42" s="124" t="s">
        <v>182</v>
      </c>
      <c r="F42" s="124"/>
      <c r="G42" s="122" t="s">
        <v>127</v>
      </c>
      <c r="I42" s="141"/>
      <c r="J42" s="141"/>
      <c r="K42" s="141"/>
      <c r="L42" s="141"/>
      <c r="M42" s="141"/>
      <c r="N42" s="141"/>
    </row>
    <row r="43" spans="1:14" x14ac:dyDescent="0.25">
      <c r="A43" s="146"/>
      <c r="B43" s="147"/>
      <c r="C43" s="99"/>
      <c r="D43" s="99" t="s">
        <v>128</v>
      </c>
      <c r="E43" s="148" t="s">
        <v>129</v>
      </c>
      <c r="F43" s="102"/>
      <c r="G43" s="99" t="s">
        <v>130</v>
      </c>
      <c r="I43" s="141"/>
      <c r="J43" s="141"/>
      <c r="K43" s="141"/>
      <c r="L43" s="141"/>
      <c r="M43" s="141"/>
      <c r="N43" s="141"/>
    </row>
    <row r="44" spans="1:14" ht="25.5" x14ac:dyDescent="0.25">
      <c r="A44" s="149" t="s">
        <v>202</v>
      </c>
      <c r="B44" s="150"/>
      <c r="C44" s="151" t="s">
        <v>203</v>
      </c>
      <c r="D44" s="152">
        <v>1</v>
      </c>
      <c r="E44" s="153">
        <v>9.99</v>
      </c>
      <c r="F44" s="154"/>
      <c r="G44" s="115">
        <f>IFERROR(TRUNC(ROUND(D44*E44,2),2),0)</f>
        <v>9.99</v>
      </c>
      <c r="I44" s="141"/>
      <c r="J44" s="155"/>
      <c r="K44" s="141"/>
      <c r="L44" s="141"/>
      <c r="M44" s="141"/>
      <c r="N44" s="141"/>
    </row>
    <row r="45" spans="1:14" ht="25.5" x14ac:dyDescent="0.25">
      <c r="A45" s="156" t="s">
        <v>209</v>
      </c>
      <c r="B45" s="157"/>
      <c r="C45" s="151" t="s">
        <v>203</v>
      </c>
      <c r="D45" s="152">
        <v>1</v>
      </c>
      <c r="E45" s="158">
        <v>13.23</v>
      </c>
      <c r="F45" s="110"/>
      <c r="G45" s="115">
        <f t="shared" ref="G45:G63" si="5">IFERROR(TRUNC(ROUND(D45*E45,2),2),0)</f>
        <v>13.23</v>
      </c>
      <c r="I45" s="141"/>
      <c r="J45" s="155"/>
      <c r="K45" s="141"/>
      <c r="L45" s="141"/>
      <c r="M45" s="141"/>
      <c r="N45" s="141"/>
    </row>
    <row r="46" spans="1:14" ht="25.5" x14ac:dyDescent="0.25">
      <c r="A46" s="156" t="s">
        <v>204</v>
      </c>
      <c r="B46" s="157"/>
      <c r="C46" s="159" t="s">
        <v>20</v>
      </c>
      <c r="D46" s="160">
        <v>4</v>
      </c>
      <c r="E46" s="161">
        <v>2.4300000000000002</v>
      </c>
      <c r="F46" s="108"/>
      <c r="G46" s="115">
        <f t="shared" si="5"/>
        <v>9.7200000000000006</v>
      </c>
      <c r="I46" s="141"/>
      <c r="J46" s="155"/>
      <c r="K46" s="141"/>
      <c r="L46" s="141"/>
      <c r="M46" s="141"/>
      <c r="N46" s="141"/>
    </row>
    <row r="47" spans="1:14" ht="25.5" x14ac:dyDescent="0.25">
      <c r="A47" s="156" t="s">
        <v>205</v>
      </c>
      <c r="B47" s="157"/>
      <c r="C47" s="151" t="s">
        <v>20</v>
      </c>
      <c r="D47" s="152">
        <v>1</v>
      </c>
      <c r="E47" s="161">
        <v>4.78</v>
      </c>
      <c r="F47" s="108"/>
      <c r="G47" s="115">
        <f t="shared" si="5"/>
        <v>4.78</v>
      </c>
      <c r="I47" s="141"/>
      <c r="J47" s="155"/>
      <c r="K47" s="141"/>
      <c r="L47" s="141"/>
      <c r="M47" s="141"/>
      <c r="N47" s="141"/>
    </row>
    <row r="48" spans="1:14" ht="25.5" x14ac:dyDescent="0.25">
      <c r="A48" s="156" t="s">
        <v>207</v>
      </c>
      <c r="B48" s="157"/>
      <c r="C48" s="151" t="s">
        <v>71</v>
      </c>
      <c r="D48" s="152">
        <v>27</v>
      </c>
      <c r="E48" s="161">
        <v>0.91</v>
      </c>
      <c r="F48" s="108"/>
      <c r="G48" s="115">
        <f t="shared" si="5"/>
        <v>24.57</v>
      </c>
      <c r="I48" s="141"/>
      <c r="J48" s="155"/>
      <c r="K48" s="141"/>
      <c r="L48" s="141"/>
      <c r="M48" s="141"/>
      <c r="N48" s="141"/>
    </row>
    <row r="49" spans="1:14" ht="25.5" x14ac:dyDescent="0.25">
      <c r="A49" s="156" t="s">
        <v>208</v>
      </c>
      <c r="B49" s="157"/>
      <c r="C49" s="151" t="s">
        <v>203</v>
      </c>
      <c r="D49" s="152">
        <v>2</v>
      </c>
      <c r="E49" s="161">
        <v>1.76</v>
      </c>
      <c r="F49" s="108"/>
      <c r="G49" s="115">
        <f t="shared" si="5"/>
        <v>3.52</v>
      </c>
      <c r="I49" s="141"/>
      <c r="J49" s="155"/>
      <c r="K49" s="141"/>
      <c r="L49" s="141"/>
      <c r="M49" s="141"/>
      <c r="N49" s="141"/>
    </row>
    <row r="50" spans="1:14" x14ac:dyDescent="0.25">
      <c r="A50" s="156" t="s">
        <v>206</v>
      </c>
      <c r="B50" s="157"/>
      <c r="C50" s="151" t="s">
        <v>20</v>
      </c>
      <c r="D50" s="152">
        <v>1</v>
      </c>
      <c r="E50" s="161">
        <v>3.04</v>
      </c>
      <c r="F50" s="108"/>
      <c r="G50" s="115">
        <f t="shared" si="5"/>
        <v>3.04</v>
      </c>
      <c r="I50" s="141"/>
      <c r="J50" s="155"/>
      <c r="K50" s="141"/>
      <c r="L50" s="141"/>
      <c r="M50" s="141"/>
      <c r="N50" s="141"/>
    </row>
    <row r="51" spans="1:14" x14ac:dyDescent="0.25">
      <c r="A51" s="156" t="s">
        <v>24</v>
      </c>
      <c r="B51" s="157"/>
      <c r="C51" s="151" t="s">
        <v>24</v>
      </c>
      <c r="D51" s="152" t="s">
        <v>24</v>
      </c>
      <c r="E51" s="161" t="s">
        <v>24</v>
      </c>
      <c r="F51" s="108"/>
      <c r="G51" s="115">
        <f t="shared" si="5"/>
        <v>0</v>
      </c>
      <c r="I51" s="141"/>
      <c r="J51" s="155"/>
      <c r="K51" s="141"/>
      <c r="L51" s="141"/>
      <c r="M51" s="141"/>
      <c r="N51" s="141"/>
    </row>
    <row r="52" spans="1:14" x14ac:dyDescent="0.25">
      <c r="A52" s="156" t="s">
        <v>24</v>
      </c>
      <c r="B52" s="157"/>
      <c r="C52" s="151" t="s">
        <v>24</v>
      </c>
      <c r="D52" s="152" t="s">
        <v>24</v>
      </c>
      <c r="E52" s="161" t="s">
        <v>24</v>
      </c>
      <c r="F52" s="108"/>
      <c r="G52" s="115">
        <f t="shared" si="5"/>
        <v>0</v>
      </c>
      <c r="I52" s="141"/>
      <c r="J52" s="155"/>
      <c r="K52" s="141"/>
      <c r="L52" s="141"/>
      <c r="M52" s="141"/>
      <c r="N52" s="141"/>
    </row>
    <row r="53" spans="1:14" x14ac:dyDescent="0.25">
      <c r="A53" s="156" t="s">
        <v>24</v>
      </c>
      <c r="B53" s="157"/>
      <c r="C53" s="151" t="s">
        <v>24</v>
      </c>
      <c r="D53" s="152" t="s">
        <v>24</v>
      </c>
      <c r="E53" s="161" t="s">
        <v>24</v>
      </c>
      <c r="F53" s="108"/>
      <c r="G53" s="115">
        <f t="shared" si="5"/>
        <v>0</v>
      </c>
      <c r="I53" s="141"/>
      <c r="J53" s="155"/>
      <c r="K53" s="141"/>
      <c r="L53" s="141"/>
      <c r="M53" s="141"/>
      <c r="N53" s="141"/>
    </row>
    <row r="54" spans="1:14" x14ac:dyDescent="0.25">
      <c r="A54" s="156" t="s">
        <v>24</v>
      </c>
      <c r="B54" s="157"/>
      <c r="C54" s="151" t="s">
        <v>24</v>
      </c>
      <c r="D54" s="152" t="s">
        <v>24</v>
      </c>
      <c r="E54" s="161" t="s">
        <v>24</v>
      </c>
      <c r="F54" s="108"/>
      <c r="G54" s="115">
        <f t="shared" si="5"/>
        <v>0</v>
      </c>
      <c r="I54" s="141"/>
      <c r="J54" s="155"/>
      <c r="K54" s="141"/>
      <c r="L54" s="141"/>
      <c r="M54" s="141"/>
      <c r="N54" s="141"/>
    </row>
    <row r="55" spans="1:14" x14ac:dyDescent="0.25">
      <c r="A55" s="140" t="s">
        <v>24</v>
      </c>
      <c r="B55" s="105"/>
      <c r="C55" s="151" t="s">
        <v>24</v>
      </c>
      <c r="D55" s="152" t="s">
        <v>24</v>
      </c>
      <c r="E55" s="140" t="s">
        <v>24</v>
      </c>
      <c r="F55" s="108"/>
      <c r="G55" s="115">
        <f t="shared" si="5"/>
        <v>0</v>
      </c>
      <c r="I55" s="141"/>
      <c r="J55" s="141"/>
      <c r="K55" s="141"/>
      <c r="L55" s="141"/>
      <c r="M55" s="141"/>
      <c r="N55" s="141"/>
    </row>
    <row r="56" spans="1:14" x14ac:dyDescent="0.25">
      <c r="A56" s="156" t="s">
        <v>24</v>
      </c>
      <c r="B56" s="157"/>
      <c r="C56" s="151" t="s">
        <v>24</v>
      </c>
      <c r="D56" s="152" t="s">
        <v>24</v>
      </c>
      <c r="E56" s="161" t="s">
        <v>24</v>
      </c>
      <c r="F56" s="108"/>
      <c r="G56" s="115">
        <f t="shared" si="5"/>
        <v>0</v>
      </c>
      <c r="I56" s="141"/>
      <c r="J56" s="155"/>
      <c r="K56" s="141"/>
      <c r="L56" s="141"/>
      <c r="M56" s="141"/>
      <c r="N56" s="141"/>
    </row>
    <row r="57" spans="1:14" x14ac:dyDescent="0.25">
      <c r="A57" s="156" t="s">
        <v>24</v>
      </c>
      <c r="B57" s="157"/>
      <c r="C57" s="151" t="s">
        <v>24</v>
      </c>
      <c r="D57" s="152" t="s">
        <v>24</v>
      </c>
      <c r="E57" s="161" t="s">
        <v>24</v>
      </c>
      <c r="F57" s="108"/>
      <c r="G57" s="115">
        <f t="shared" si="5"/>
        <v>0</v>
      </c>
      <c r="I57" s="141"/>
      <c r="J57" s="155"/>
      <c r="K57" s="141"/>
      <c r="L57" s="141"/>
      <c r="M57" s="141"/>
      <c r="N57" s="141"/>
    </row>
    <row r="58" spans="1:14" x14ac:dyDescent="0.25">
      <c r="A58" s="156" t="s">
        <v>24</v>
      </c>
      <c r="B58" s="157"/>
      <c r="C58" s="151" t="s">
        <v>24</v>
      </c>
      <c r="D58" s="152" t="s">
        <v>24</v>
      </c>
      <c r="E58" s="161" t="s">
        <v>24</v>
      </c>
      <c r="F58" s="108"/>
      <c r="G58" s="115">
        <f t="shared" si="5"/>
        <v>0</v>
      </c>
      <c r="I58" s="141"/>
      <c r="J58" s="155"/>
      <c r="K58" s="141"/>
      <c r="L58" s="141"/>
      <c r="M58" s="141"/>
      <c r="N58" s="141"/>
    </row>
    <row r="59" spans="1:14" x14ac:dyDescent="0.25">
      <c r="A59" s="156" t="s">
        <v>24</v>
      </c>
      <c r="B59" s="157"/>
      <c r="C59" s="151" t="s">
        <v>24</v>
      </c>
      <c r="D59" s="152" t="s">
        <v>24</v>
      </c>
      <c r="E59" s="161" t="s">
        <v>24</v>
      </c>
      <c r="F59" s="108"/>
      <c r="G59" s="115">
        <f t="shared" si="5"/>
        <v>0</v>
      </c>
      <c r="I59" s="141"/>
      <c r="J59" s="155"/>
      <c r="K59" s="141"/>
      <c r="L59" s="141"/>
      <c r="M59" s="141"/>
      <c r="N59" s="141"/>
    </row>
    <row r="60" spans="1:14" x14ac:dyDescent="0.25">
      <c r="A60" s="156" t="s">
        <v>24</v>
      </c>
      <c r="B60" s="157"/>
      <c r="C60" s="151" t="s">
        <v>24</v>
      </c>
      <c r="D60" s="152" t="s">
        <v>24</v>
      </c>
      <c r="E60" s="161" t="s">
        <v>24</v>
      </c>
      <c r="F60" s="108"/>
      <c r="G60" s="115">
        <f t="shared" si="5"/>
        <v>0</v>
      </c>
      <c r="I60" s="141"/>
      <c r="J60" s="155"/>
      <c r="K60" s="141"/>
      <c r="L60" s="141"/>
      <c r="M60" s="141"/>
      <c r="N60" s="141"/>
    </row>
    <row r="61" spans="1:14" x14ac:dyDescent="0.25">
      <c r="A61" s="140" t="s">
        <v>24</v>
      </c>
      <c r="B61" s="105"/>
      <c r="C61" s="115" t="s">
        <v>24</v>
      </c>
      <c r="D61" s="115" t="s">
        <v>24</v>
      </c>
      <c r="E61" s="140" t="s">
        <v>24</v>
      </c>
      <c r="F61" s="108"/>
      <c r="G61" s="115">
        <f t="shared" si="5"/>
        <v>0</v>
      </c>
      <c r="I61" s="141"/>
      <c r="J61" s="141"/>
      <c r="K61" s="141"/>
      <c r="L61" s="141"/>
      <c r="M61" s="141"/>
      <c r="N61" s="141"/>
    </row>
    <row r="62" spans="1:14" x14ac:dyDescent="0.25">
      <c r="A62" s="140" t="s">
        <v>24</v>
      </c>
      <c r="B62" s="105"/>
      <c r="C62" s="115" t="s">
        <v>24</v>
      </c>
      <c r="D62" s="115" t="s">
        <v>24</v>
      </c>
      <c r="E62" s="140" t="s">
        <v>24</v>
      </c>
      <c r="F62" s="108"/>
      <c r="G62" s="115">
        <f t="shared" si="5"/>
        <v>0</v>
      </c>
      <c r="I62" s="141"/>
      <c r="J62" s="141"/>
      <c r="K62" s="141"/>
      <c r="L62" s="141"/>
      <c r="M62" s="141"/>
      <c r="N62" s="141"/>
    </row>
    <row r="63" spans="1:14" x14ac:dyDescent="0.25">
      <c r="A63" s="162" t="s">
        <v>24</v>
      </c>
      <c r="B63" s="119"/>
      <c r="C63" s="118" t="s">
        <v>24</v>
      </c>
      <c r="D63" s="118" t="s">
        <v>24</v>
      </c>
      <c r="E63" s="162" t="s">
        <v>24</v>
      </c>
      <c r="F63" s="121"/>
      <c r="G63" s="115">
        <f t="shared" si="5"/>
        <v>0</v>
      </c>
      <c r="I63" s="141"/>
      <c r="J63" s="141"/>
      <c r="K63" s="141"/>
      <c r="L63" s="141"/>
      <c r="M63" s="141"/>
      <c r="N63" s="141"/>
    </row>
    <row r="64" spans="1:14" x14ac:dyDescent="0.25">
      <c r="A64" s="143" t="s">
        <v>24</v>
      </c>
      <c r="B64" s="123"/>
      <c r="C64" s="122" t="s">
        <v>24</v>
      </c>
      <c r="D64" s="122" t="s">
        <v>24</v>
      </c>
      <c r="E64" s="143" t="s">
        <v>24</v>
      </c>
      <c r="F64" s="144"/>
      <c r="G64" s="144">
        <f>TRUNC(ROUND(SUM(G44:G63),2),2)</f>
        <v>68.849999999999994</v>
      </c>
      <c r="I64" s="141"/>
      <c r="J64" s="141"/>
      <c r="K64" s="141"/>
      <c r="L64" s="141"/>
      <c r="M64" s="141"/>
      <c r="N64" s="141"/>
    </row>
    <row r="65" spans="1:22" s="93" customFormat="1" x14ac:dyDescent="0.25">
      <c r="A65" s="126" t="s">
        <v>184</v>
      </c>
      <c r="B65" s="127"/>
      <c r="C65" s="128"/>
      <c r="D65" s="128"/>
      <c r="E65" s="129"/>
      <c r="F65" s="129"/>
      <c r="G65" s="130"/>
      <c r="I65" s="145"/>
      <c r="J65" s="145"/>
      <c r="K65" s="145"/>
      <c r="L65" s="145"/>
      <c r="M65" s="145"/>
      <c r="N65" s="145"/>
    </row>
    <row r="66" spans="1:22" ht="27.75" customHeight="1" x14ac:dyDescent="0.25">
      <c r="A66" s="163" t="s">
        <v>122</v>
      </c>
      <c r="B66" s="132"/>
      <c r="C66" s="95" t="s">
        <v>185</v>
      </c>
      <c r="D66" s="95" t="s">
        <v>186</v>
      </c>
      <c r="E66" s="163" t="s">
        <v>124</v>
      </c>
      <c r="F66" s="133"/>
      <c r="G66" s="134" t="s">
        <v>187</v>
      </c>
    </row>
    <row r="67" spans="1:22" x14ac:dyDescent="0.25">
      <c r="A67" s="142"/>
      <c r="B67" s="85"/>
      <c r="C67" s="120"/>
      <c r="D67" s="120" t="s">
        <v>128</v>
      </c>
      <c r="E67" s="164" t="s">
        <v>129</v>
      </c>
      <c r="F67" s="165"/>
      <c r="G67" s="99" t="s">
        <v>188</v>
      </c>
    </row>
    <row r="68" spans="1:22" ht="15.75" thickBot="1" x14ac:dyDescent="0.3">
      <c r="A68" s="166"/>
      <c r="B68" s="167"/>
      <c r="C68" s="168"/>
      <c r="D68" s="168"/>
      <c r="E68" s="161"/>
      <c r="F68" s="108"/>
      <c r="G68" s="168"/>
    </row>
    <row r="69" spans="1:22" ht="15.75" thickBot="1" x14ac:dyDescent="0.3">
      <c r="A69" s="169" t="s">
        <v>189</v>
      </c>
      <c r="B69" s="170"/>
      <c r="C69" s="116" t="s">
        <v>20</v>
      </c>
      <c r="D69" s="116">
        <v>1</v>
      </c>
      <c r="E69" s="140">
        <v>15.2</v>
      </c>
      <c r="F69" s="108"/>
      <c r="G69" s="115">
        <f>IFERROR(TRUNC(ROUND(D69*E69,2),2),0)</f>
        <v>15.2</v>
      </c>
      <c r="I69" s="171" t="s">
        <v>190</v>
      </c>
      <c r="J69" s="172">
        <v>0</v>
      </c>
    </row>
    <row r="70" spans="1:22" x14ac:dyDescent="0.25">
      <c r="A70" s="173"/>
      <c r="B70" s="174"/>
      <c r="C70" s="120"/>
      <c r="D70" s="120"/>
      <c r="E70" s="175"/>
      <c r="F70" s="176"/>
      <c r="G70" s="118"/>
    </row>
    <row r="71" spans="1:22" x14ac:dyDescent="0.25">
      <c r="A71" s="143" t="s">
        <v>191</v>
      </c>
      <c r="B71" s="123"/>
      <c r="C71" s="122"/>
      <c r="D71" s="122"/>
      <c r="E71" s="122"/>
      <c r="F71" s="123"/>
      <c r="G71" s="122">
        <f>TRUNC(ROUND(SUM(G68:G70),5),2)</f>
        <v>15.2</v>
      </c>
    </row>
    <row r="72" spans="1:22" s="93" customFormat="1" ht="15.75" customHeight="1" x14ac:dyDescent="0.25">
      <c r="A72" s="177"/>
      <c r="B72" s="178"/>
      <c r="C72" s="129" t="s">
        <v>192</v>
      </c>
      <c r="D72" s="129"/>
      <c r="E72" s="129"/>
      <c r="F72" s="129"/>
      <c r="G72" s="179">
        <f>TRUNC(ROUND(G29+G40+G64+G71,2),2)</f>
        <v>102.14</v>
      </c>
    </row>
    <row r="73" spans="1:22" ht="15.75" customHeight="1" x14ac:dyDescent="0.25">
      <c r="A73" s="180"/>
      <c r="B73" s="181"/>
      <c r="C73" s="182" t="s">
        <v>193</v>
      </c>
      <c r="D73" s="124"/>
      <c r="E73" s="124"/>
      <c r="F73" s="183">
        <v>0.03</v>
      </c>
      <c r="G73" s="122">
        <f>TRUNC(ROUND(G72*F73,2),2)</f>
        <v>3.06</v>
      </c>
    </row>
    <row r="74" spans="1:22" ht="15.75" customHeight="1" x14ac:dyDescent="0.25">
      <c r="A74" s="180"/>
      <c r="B74" s="181"/>
      <c r="C74" s="182" t="s">
        <v>194</v>
      </c>
      <c r="D74" s="124"/>
      <c r="E74" s="124"/>
      <c r="F74" s="184">
        <v>1.1000000000000001E-3</v>
      </c>
      <c r="G74" s="122">
        <f>TRUNC(ROUND(G72*F74,2),2)</f>
        <v>0.11</v>
      </c>
      <c r="V74">
        <f>+COLUMN(V73)</f>
        <v>22</v>
      </c>
    </row>
    <row r="75" spans="1:22" ht="15.75" customHeight="1" x14ac:dyDescent="0.25">
      <c r="A75" s="185"/>
      <c r="B75" s="186"/>
      <c r="C75" s="182" t="s">
        <v>195</v>
      </c>
      <c r="D75" s="124"/>
      <c r="E75" s="124"/>
      <c r="F75" s="144"/>
      <c r="G75" s="122">
        <f>TRUNC(ROUND(SUM(G72:G74),2),2)</f>
        <v>105.31</v>
      </c>
      <c r="U75" t="s">
        <v>196</v>
      </c>
      <c r="V75">
        <f>+TRUNC(ROUND(G29+G40+G71+G73+G74,2),2)</f>
        <v>36.46</v>
      </c>
    </row>
    <row r="76" spans="1:22" s="93" customFormat="1" ht="15.75" customHeight="1" x14ac:dyDescent="0.25">
      <c r="A76" s="187" t="s">
        <v>197</v>
      </c>
      <c r="B76" s="188"/>
      <c r="C76" s="189" t="s">
        <v>198</v>
      </c>
      <c r="D76" s="190"/>
      <c r="E76" s="190"/>
      <c r="F76" s="191"/>
      <c r="G76" s="192"/>
      <c r="U76" s="93" t="s">
        <v>199</v>
      </c>
      <c r="V76" s="93">
        <f>+G64</f>
        <v>68.849999999999994</v>
      </c>
    </row>
    <row r="77" spans="1:22" x14ac:dyDescent="0.25">
      <c r="A77" s="193"/>
      <c r="B77" s="193"/>
      <c r="C77" s="193"/>
      <c r="D77" s="193"/>
      <c r="E77" s="193"/>
      <c r="F77" s="193"/>
      <c r="G77" s="193"/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0" orientation="portrait" horizontalDpi="4294967293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>
    <tabColor rgb="FF92D050"/>
    <pageSetUpPr fitToPage="1"/>
  </sheetPr>
  <dimension ref="A1:V77"/>
  <sheetViews>
    <sheetView showZeros="0" view="pageBreakPreview" topLeftCell="A4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58" t="s">
        <v>109</v>
      </c>
      <c r="B1" s="59"/>
      <c r="C1" s="59"/>
      <c r="D1" s="59"/>
      <c r="E1" s="59"/>
      <c r="F1" s="59"/>
      <c r="G1" s="60"/>
    </row>
    <row r="2" spans="1:22" ht="15" customHeight="1" x14ac:dyDescent="0.25">
      <c r="A2" s="61" t="s">
        <v>110</v>
      </c>
      <c r="B2" s="62"/>
      <c r="C2" s="62"/>
      <c r="D2" s="62" t="s">
        <v>111</v>
      </c>
      <c r="E2" s="63" t="s">
        <v>17</v>
      </c>
      <c r="F2" s="63"/>
      <c r="G2" s="64"/>
    </row>
    <row r="3" spans="1:22" ht="103.5" customHeight="1" x14ac:dyDescent="0.25">
      <c r="A3" s="65" t="s">
        <v>112</v>
      </c>
      <c r="B3" s="66"/>
      <c r="C3" s="62"/>
      <c r="D3" s="62"/>
      <c r="E3" s="63"/>
      <c r="F3" s="63"/>
      <c r="G3" s="64"/>
    </row>
    <row r="4" spans="1:22" ht="18" x14ac:dyDescent="0.25">
      <c r="A4" s="67" t="s">
        <v>113</v>
      </c>
      <c r="B4" s="68"/>
      <c r="C4" s="68"/>
      <c r="D4" s="68"/>
      <c r="E4" s="68"/>
      <c r="F4" s="68"/>
      <c r="G4" s="69"/>
    </row>
    <row r="5" spans="1:22" x14ac:dyDescent="0.25">
      <c r="A5" s="70"/>
      <c r="B5" s="71"/>
      <c r="C5" s="71"/>
      <c r="D5" s="72" t="s">
        <v>114</v>
      </c>
      <c r="F5" s="73"/>
      <c r="G5" s="74"/>
    </row>
    <row r="6" spans="1:22" x14ac:dyDescent="0.25">
      <c r="A6" s="75" t="s">
        <v>115</v>
      </c>
      <c r="B6" s="76"/>
      <c r="C6" s="71"/>
      <c r="D6" s="71"/>
      <c r="E6" s="71"/>
      <c r="F6" s="71"/>
      <c r="G6" s="77"/>
    </row>
    <row r="7" spans="1:22" ht="42" customHeight="1" x14ac:dyDescent="0.25">
      <c r="A7" s="78" t="s">
        <v>42</v>
      </c>
      <c r="B7" s="79"/>
      <c r="C7" s="79"/>
      <c r="D7" s="79"/>
      <c r="E7" s="79"/>
      <c r="F7" s="80" t="s">
        <v>116</v>
      </c>
      <c r="G7" s="81" t="s">
        <v>20</v>
      </c>
      <c r="H7" s="82"/>
      <c r="I7" s="83" t="s">
        <v>117</v>
      </c>
      <c r="J7" s="82">
        <v>2</v>
      </c>
    </row>
    <row r="8" spans="1:22" x14ac:dyDescent="0.25">
      <c r="A8" s="84" t="s">
        <v>118</v>
      </c>
      <c r="B8" s="85"/>
      <c r="C8" s="85"/>
      <c r="D8" s="85"/>
      <c r="E8" s="86"/>
      <c r="F8" s="86"/>
      <c r="G8" s="87"/>
    </row>
    <row r="9" spans="1:22" s="93" customFormat="1" x14ac:dyDescent="0.25">
      <c r="A9" s="88" t="s">
        <v>119</v>
      </c>
      <c r="B9" s="89"/>
      <c r="C9" s="90"/>
      <c r="D9" s="90"/>
      <c r="E9" s="91"/>
      <c r="F9" s="91"/>
      <c r="G9" s="92"/>
      <c r="I9" s="94" t="s">
        <v>120</v>
      </c>
      <c r="J9" s="94" t="s">
        <v>121</v>
      </c>
    </row>
    <row r="10" spans="1:22" ht="15.75" x14ac:dyDescent="0.25">
      <c r="A10" s="95" t="s">
        <v>122</v>
      </c>
      <c r="B10" s="95" t="s">
        <v>123</v>
      </c>
      <c r="C10" s="95" t="s">
        <v>124</v>
      </c>
      <c r="D10" s="95" t="s">
        <v>125</v>
      </c>
      <c r="E10" s="96" t="s">
        <v>126</v>
      </c>
      <c r="F10" s="96"/>
      <c r="G10" s="95" t="s">
        <v>127</v>
      </c>
      <c r="I10" s="97">
        <v>0.5</v>
      </c>
      <c r="J10" s="97">
        <f>1/I10</f>
        <v>2</v>
      </c>
    </row>
    <row r="11" spans="1:22" x14ac:dyDescent="0.25">
      <c r="A11" s="98"/>
      <c r="B11" s="99" t="s">
        <v>128</v>
      </c>
      <c r="C11" s="100" t="s">
        <v>129</v>
      </c>
      <c r="D11" s="99" t="s">
        <v>130</v>
      </c>
      <c r="E11" s="101" t="s">
        <v>131</v>
      </c>
      <c r="F11" s="102"/>
      <c r="G11" s="103" t="s">
        <v>132</v>
      </c>
      <c r="L11" t="s">
        <v>133</v>
      </c>
      <c r="M11" t="s">
        <v>134</v>
      </c>
      <c r="N11" t="s">
        <v>135</v>
      </c>
      <c r="O11" t="s">
        <v>136</v>
      </c>
      <c r="P11" t="s">
        <v>137</v>
      </c>
      <c r="Q11" t="s">
        <v>138</v>
      </c>
      <c r="R11" t="s">
        <v>139</v>
      </c>
      <c r="S11" t="s">
        <v>140</v>
      </c>
    </row>
    <row r="12" spans="1:22" x14ac:dyDescent="0.25">
      <c r="A12" s="104" t="s">
        <v>141</v>
      </c>
      <c r="B12" s="104">
        <v>0.2</v>
      </c>
      <c r="C12" s="105">
        <v>4.25</v>
      </c>
      <c r="D12" s="106">
        <f>IFERROR(ROUND(B12*C12,5),0)</f>
        <v>0.85</v>
      </c>
      <c r="E12" s="107">
        <v>1.75</v>
      </c>
      <c r="F12" s="108"/>
      <c r="G12" s="106">
        <f>IFERROR(TRUNC(ROUND(D12*E12,2),2),0)</f>
        <v>1.49</v>
      </c>
      <c r="I12" t="s">
        <v>142</v>
      </c>
      <c r="J12">
        <v>2</v>
      </c>
      <c r="U12">
        <v>6.25</v>
      </c>
      <c r="V12">
        <f>+U12*1.4</f>
        <v>8.75</v>
      </c>
    </row>
    <row r="13" spans="1:22" x14ac:dyDescent="0.25">
      <c r="A13" s="104" t="s">
        <v>143</v>
      </c>
      <c r="B13" s="104">
        <v>0</v>
      </c>
      <c r="C13" s="105">
        <v>10</v>
      </c>
      <c r="D13" s="106">
        <f t="shared" ref="D13:D26" si="0">IFERROR(ROUND(B13*C13,5),0)</f>
        <v>0</v>
      </c>
      <c r="E13" s="109">
        <v>1.75</v>
      </c>
      <c r="F13" s="110"/>
      <c r="G13" s="106">
        <f t="shared" ref="G13:G26" si="1">IFERROR(TRUNC(ROUND(D13*E13,2),2),0)</f>
        <v>0</v>
      </c>
      <c r="I13" t="s">
        <v>144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4" t="s">
        <v>145</v>
      </c>
      <c r="B14" s="104">
        <v>0</v>
      </c>
      <c r="C14" s="105">
        <v>20</v>
      </c>
      <c r="D14" s="106">
        <f t="shared" si="0"/>
        <v>0</v>
      </c>
      <c r="E14" s="107">
        <v>1.75</v>
      </c>
      <c r="F14" s="108"/>
      <c r="G14" s="106">
        <f t="shared" si="1"/>
        <v>0</v>
      </c>
      <c r="I14" t="s">
        <v>146</v>
      </c>
      <c r="J14">
        <v>2</v>
      </c>
      <c r="U14">
        <v>65</v>
      </c>
      <c r="V14">
        <f t="shared" si="2"/>
        <v>91</v>
      </c>
    </row>
    <row r="15" spans="1:22" x14ac:dyDescent="0.25">
      <c r="A15" s="104" t="s">
        <v>147</v>
      </c>
      <c r="B15" s="104">
        <v>0</v>
      </c>
      <c r="C15" s="105">
        <v>1</v>
      </c>
      <c r="D15" s="106">
        <f t="shared" si="0"/>
        <v>0</v>
      </c>
      <c r="E15" s="107">
        <v>1.75</v>
      </c>
      <c r="F15" s="108"/>
      <c r="G15" s="106">
        <f t="shared" si="1"/>
        <v>0</v>
      </c>
      <c r="I15" t="s">
        <v>148</v>
      </c>
      <c r="J15">
        <v>2</v>
      </c>
      <c r="U15">
        <v>2</v>
      </c>
      <c r="V15">
        <f t="shared" si="2"/>
        <v>2.8</v>
      </c>
    </row>
    <row r="16" spans="1:22" x14ac:dyDescent="0.25">
      <c r="A16" s="104" t="s">
        <v>149</v>
      </c>
      <c r="B16" s="104">
        <v>0.5</v>
      </c>
      <c r="C16" s="105">
        <v>0.5</v>
      </c>
      <c r="D16" s="106">
        <f t="shared" si="0"/>
        <v>0.25</v>
      </c>
      <c r="E16" s="107">
        <v>1.75</v>
      </c>
      <c r="F16" s="108"/>
      <c r="G16" s="106">
        <f t="shared" si="1"/>
        <v>0.44</v>
      </c>
      <c r="I16" t="s">
        <v>150</v>
      </c>
      <c r="J16">
        <v>2</v>
      </c>
      <c r="U16">
        <v>0.5</v>
      </c>
      <c r="V16">
        <f t="shared" si="2"/>
        <v>0.7</v>
      </c>
    </row>
    <row r="17" spans="1:22" x14ac:dyDescent="0.25">
      <c r="A17" s="104" t="s">
        <v>148</v>
      </c>
      <c r="B17" s="104">
        <v>0</v>
      </c>
      <c r="C17" s="105">
        <v>0.15</v>
      </c>
      <c r="D17" s="106">
        <f t="shared" si="0"/>
        <v>0</v>
      </c>
      <c r="E17" s="107">
        <v>1.75</v>
      </c>
      <c r="F17" s="108"/>
      <c r="G17" s="106">
        <f t="shared" si="1"/>
        <v>0</v>
      </c>
      <c r="I17" t="s">
        <v>151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111" t="s">
        <v>152</v>
      </c>
      <c r="B18" s="104">
        <v>1.5</v>
      </c>
      <c r="C18" s="105">
        <v>0.15</v>
      </c>
      <c r="D18" s="106">
        <f t="shared" si="0"/>
        <v>0.22500000000000001</v>
      </c>
      <c r="E18" s="107">
        <v>1.75</v>
      </c>
      <c r="F18" s="108"/>
      <c r="G18" s="106">
        <f t="shared" si="1"/>
        <v>0.39</v>
      </c>
      <c r="I18" t="s">
        <v>153</v>
      </c>
      <c r="J18">
        <v>2</v>
      </c>
      <c r="U18">
        <v>0.15</v>
      </c>
      <c r="V18">
        <f t="shared" si="2"/>
        <v>0.21</v>
      </c>
    </row>
    <row r="19" spans="1:22" x14ac:dyDescent="0.25">
      <c r="A19" s="104" t="s">
        <v>154</v>
      </c>
      <c r="B19" s="104">
        <v>0</v>
      </c>
      <c r="C19" s="105">
        <v>0.16</v>
      </c>
      <c r="D19" s="106">
        <f t="shared" si="0"/>
        <v>0</v>
      </c>
      <c r="E19" s="107">
        <v>1.75</v>
      </c>
      <c r="F19" s="108"/>
      <c r="G19" s="106">
        <f t="shared" si="1"/>
        <v>0</v>
      </c>
      <c r="I19" t="s">
        <v>155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4" t="s">
        <v>156</v>
      </c>
      <c r="B20" s="104">
        <v>0</v>
      </c>
      <c r="C20" s="105">
        <v>0.2</v>
      </c>
      <c r="D20" s="106">
        <f t="shared" si="0"/>
        <v>0</v>
      </c>
      <c r="E20" s="107">
        <v>1.75</v>
      </c>
      <c r="F20" s="108"/>
      <c r="G20" s="106">
        <f t="shared" si="1"/>
        <v>0</v>
      </c>
      <c r="I20" t="s">
        <v>157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4" t="s">
        <v>158</v>
      </c>
      <c r="B21" s="104">
        <v>1</v>
      </c>
      <c r="C21" s="105">
        <v>0.2</v>
      </c>
      <c r="D21" s="106">
        <f t="shared" si="0"/>
        <v>0.2</v>
      </c>
      <c r="E21" s="107">
        <v>1.75</v>
      </c>
      <c r="F21" s="108"/>
      <c r="G21" s="106">
        <f t="shared" si="1"/>
        <v>0.35</v>
      </c>
      <c r="I21" t="s">
        <v>159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4" t="s">
        <v>160</v>
      </c>
      <c r="B22" s="104">
        <v>1</v>
      </c>
      <c r="C22" s="105">
        <v>0.17</v>
      </c>
      <c r="D22" s="106">
        <f t="shared" si="0"/>
        <v>0.17</v>
      </c>
      <c r="E22" s="107">
        <v>1.75</v>
      </c>
      <c r="F22" s="108"/>
      <c r="G22" s="106">
        <f t="shared" si="1"/>
        <v>0.3</v>
      </c>
      <c r="I22" t="s">
        <v>161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4" t="s">
        <v>162</v>
      </c>
      <c r="B23" s="104">
        <v>1</v>
      </c>
      <c r="C23" s="105">
        <v>0.05</v>
      </c>
      <c r="D23" s="106">
        <f t="shared" si="0"/>
        <v>0.05</v>
      </c>
      <c r="E23" s="107">
        <v>1.75</v>
      </c>
      <c r="F23" s="108"/>
      <c r="G23" s="106">
        <f t="shared" si="1"/>
        <v>0.09</v>
      </c>
      <c r="I23" t="s">
        <v>163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2" t="s">
        <v>164</v>
      </c>
      <c r="B24" s="104">
        <v>5</v>
      </c>
      <c r="C24" s="105">
        <v>0.05</v>
      </c>
      <c r="D24" s="106">
        <f t="shared" si="0"/>
        <v>0.25</v>
      </c>
      <c r="E24" s="107">
        <v>1.75</v>
      </c>
      <c r="F24" s="108"/>
      <c r="G24" s="106">
        <f t="shared" si="1"/>
        <v>0.44</v>
      </c>
      <c r="I24" t="s">
        <v>165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3" t="s">
        <v>161</v>
      </c>
      <c r="B25" s="112">
        <v>0</v>
      </c>
      <c r="C25" s="105">
        <v>0.05</v>
      </c>
      <c r="D25" s="106">
        <f t="shared" si="0"/>
        <v>0</v>
      </c>
      <c r="E25" s="107">
        <v>1.75</v>
      </c>
      <c r="F25" s="108"/>
      <c r="G25" s="106">
        <f t="shared" si="1"/>
        <v>0</v>
      </c>
      <c r="I25" t="s">
        <v>166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4" t="s">
        <v>167</v>
      </c>
      <c r="B26" s="113">
        <v>0</v>
      </c>
      <c r="C26" s="105">
        <v>2</v>
      </c>
      <c r="D26" s="106">
        <f t="shared" si="0"/>
        <v>0</v>
      </c>
      <c r="E26" s="107">
        <v>1.75</v>
      </c>
      <c r="F26" s="108"/>
      <c r="G26" s="106">
        <f t="shared" si="1"/>
        <v>0</v>
      </c>
      <c r="I26" t="s">
        <v>168</v>
      </c>
      <c r="J26">
        <v>5</v>
      </c>
      <c r="U26">
        <v>5</v>
      </c>
      <c r="V26">
        <f t="shared" si="2"/>
        <v>7</v>
      </c>
    </row>
    <row r="27" spans="1:22" x14ac:dyDescent="0.25">
      <c r="A27" s="115"/>
      <c r="B27" s="116"/>
      <c r="C27" s="105"/>
      <c r="D27" s="117"/>
      <c r="E27" s="105"/>
      <c r="F27" s="108"/>
      <c r="G27" s="110"/>
      <c r="I27" t="s">
        <v>169</v>
      </c>
      <c r="J27">
        <v>5</v>
      </c>
    </row>
    <row r="28" spans="1:22" x14ac:dyDescent="0.25">
      <c r="A28" s="118"/>
      <c r="B28" s="118"/>
      <c r="C28" s="119"/>
      <c r="D28" s="120"/>
      <c r="E28" s="119"/>
      <c r="F28" s="121"/>
      <c r="G28" s="87"/>
    </row>
    <row r="29" spans="1:22" x14ac:dyDescent="0.25">
      <c r="A29" s="122" t="s">
        <v>170</v>
      </c>
      <c r="B29" s="122"/>
      <c r="C29" s="123"/>
      <c r="D29" s="122"/>
      <c r="E29" s="124"/>
      <c r="F29" s="125"/>
      <c r="G29" s="122">
        <f>TRUNC(ROUND(SUM(G12:G28),2),2)</f>
        <v>3.5</v>
      </c>
    </row>
    <row r="30" spans="1:22" s="93" customFormat="1" x14ac:dyDescent="0.25">
      <c r="A30" s="126" t="s">
        <v>171</v>
      </c>
      <c r="B30" s="127"/>
      <c r="C30" s="128"/>
      <c r="D30" s="128"/>
      <c r="E30" s="129"/>
      <c r="F30" s="129"/>
      <c r="G30" s="130"/>
    </row>
    <row r="31" spans="1:22" x14ac:dyDescent="0.25">
      <c r="A31" s="95" t="s">
        <v>172</v>
      </c>
      <c r="B31" s="131" t="s">
        <v>123</v>
      </c>
      <c r="C31" s="95" t="s">
        <v>173</v>
      </c>
      <c r="D31" s="95" t="s">
        <v>125</v>
      </c>
      <c r="E31" s="132" t="s">
        <v>126</v>
      </c>
      <c r="F31" s="133"/>
      <c r="G31" s="134" t="s">
        <v>127</v>
      </c>
    </row>
    <row r="32" spans="1:22" x14ac:dyDescent="0.25">
      <c r="A32" s="135"/>
      <c r="B32" s="136" t="s">
        <v>128</v>
      </c>
      <c r="C32" s="120" t="s">
        <v>129</v>
      </c>
      <c r="D32" s="120" t="s">
        <v>130</v>
      </c>
      <c r="E32" s="137" t="s">
        <v>131</v>
      </c>
      <c r="F32" s="138"/>
      <c r="G32" s="139" t="s">
        <v>132</v>
      </c>
    </row>
    <row r="33" spans="1:14" x14ac:dyDescent="0.25">
      <c r="A33" s="115" t="s">
        <v>174</v>
      </c>
      <c r="B33" s="140">
        <v>1</v>
      </c>
      <c r="C33" s="115">
        <v>5.5</v>
      </c>
      <c r="D33" s="106">
        <f>IFERROR(ROUND(B33*C33,5),0)</f>
        <v>5.5</v>
      </c>
      <c r="E33" s="105">
        <v>1.75</v>
      </c>
      <c r="F33" s="108"/>
      <c r="G33" s="108">
        <f>IFERROR(TRUNC(ROUND(D33*E33,2),2),0)</f>
        <v>9.6300000000000008</v>
      </c>
    </row>
    <row r="34" spans="1:14" x14ac:dyDescent="0.25">
      <c r="A34" s="115" t="s">
        <v>175</v>
      </c>
      <c r="B34" s="140">
        <v>1</v>
      </c>
      <c r="C34" s="115">
        <v>5</v>
      </c>
      <c r="D34" s="106">
        <f t="shared" ref="D34:D38" si="3">IFERROR(ROUND(B34*C34,5),0)</f>
        <v>5</v>
      </c>
      <c r="E34" s="105">
        <v>1.75</v>
      </c>
      <c r="F34" s="108"/>
      <c r="G34" s="108">
        <f t="shared" ref="G34:G38" si="4">IFERROR(TRUNC(ROUND(D34*E34,2),2),0)</f>
        <v>8.75</v>
      </c>
    </row>
    <row r="35" spans="1:14" x14ac:dyDescent="0.25">
      <c r="A35" s="115" t="s">
        <v>176</v>
      </c>
      <c r="B35" s="140">
        <v>1</v>
      </c>
      <c r="C35" s="115">
        <v>4.5</v>
      </c>
      <c r="D35" s="106">
        <f t="shared" si="3"/>
        <v>4.5</v>
      </c>
      <c r="E35" s="105">
        <v>1.75</v>
      </c>
      <c r="F35" s="108"/>
      <c r="G35" s="108">
        <f t="shared" si="4"/>
        <v>7.88</v>
      </c>
    </row>
    <row r="36" spans="1:14" x14ac:dyDescent="0.25">
      <c r="A36" s="115" t="s">
        <v>177</v>
      </c>
      <c r="B36" s="140">
        <v>0</v>
      </c>
      <c r="C36" s="115">
        <v>5</v>
      </c>
      <c r="D36" s="106">
        <f t="shared" si="3"/>
        <v>0</v>
      </c>
      <c r="E36" s="105">
        <v>1.75</v>
      </c>
      <c r="F36" s="108"/>
      <c r="G36" s="108">
        <f t="shared" si="4"/>
        <v>0</v>
      </c>
      <c r="I36" s="141"/>
      <c r="J36" s="141"/>
      <c r="K36" s="141"/>
      <c r="L36" s="141"/>
      <c r="M36" s="141"/>
      <c r="N36" s="141"/>
    </row>
    <row r="37" spans="1:14" x14ac:dyDescent="0.25">
      <c r="A37" s="115" t="s">
        <v>178</v>
      </c>
      <c r="B37" s="140">
        <v>1</v>
      </c>
      <c r="C37" s="115">
        <v>6.5</v>
      </c>
      <c r="D37" s="106">
        <f t="shared" si="3"/>
        <v>6.5</v>
      </c>
      <c r="E37" s="105">
        <v>1.75</v>
      </c>
      <c r="F37" s="108"/>
      <c r="G37" s="108">
        <f t="shared" si="4"/>
        <v>11.38</v>
      </c>
      <c r="I37" s="141"/>
      <c r="J37" s="141"/>
      <c r="K37" s="141"/>
      <c r="L37" s="141"/>
      <c r="M37" s="141"/>
      <c r="N37" s="141"/>
    </row>
    <row r="38" spans="1:14" x14ac:dyDescent="0.25">
      <c r="A38" s="115"/>
      <c r="B38" s="140">
        <v>0</v>
      </c>
      <c r="C38" s="115"/>
      <c r="D38" s="106">
        <f t="shared" si="3"/>
        <v>0</v>
      </c>
      <c r="E38" s="105">
        <v>0</v>
      </c>
      <c r="F38" s="108"/>
      <c r="G38" s="108">
        <f t="shared" si="4"/>
        <v>0</v>
      </c>
      <c r="I38" s="141"/>
      <c r="J38" s="141"/>
      <c r="K38" s="141"/>
      <c r="L38" s="141"/>
      <c r="M38" s="141"/>
      <c r="N38" s="141"/>
    </row>
    <row r="39" spans="1:14" x14ac:dyDescent="0.25">
      <c r="A39" s="135"/>
      <c r="B39" s="142"/>
      <c r="C39" s="118"/>
      <c r="D39" s="120"/>
      <c r="E39" s="119"/>
      <c r="F39" s="121"/>
      <c r="G39" s="121"/>
      <c r="I39" s="141"/>
      <c r="J39" s="141"/>
      <c r="K39" s="141"/>
      <c r="L39" s="141"/>
      <c r="M39" s="141"/>
      <c r="N39" s="141"/>
    </row>
    <row r="40" spans="1:14" x14ac:dyDescent="0.25">
      <c r="A40" s="122" t="s">
        <v>179</v>
      </c>
      <c r="B40" s="143"/>
      <c r="C40" s="122"/>
      <c r="D40" s="122"/>
      <c r="E40" s="123"/>
      <c r="F40" s="144"/>
      <c r="G40" s="122">
        <f>TRUNC(ROUND(SUM(G33:G39),2),2)</f>
        <v>37.64</v>
      </c>
      <c r="I40" s="141"/>
      <c r="J40" s="141"/>
      <c r="K40" s="141"/>
      <c r="L40" s="141"/>
      <c r="M40" s="141"/>
      <c r="N40" s="141"/>
    </row>
    <row r="41" spans="1:14" s="93" customFormat="1" x14ac:dyDescent="0.25">
      <c r="A41" s="126" t="s">
        <v>180</v>
      </c>
      <c r="B41" s="127"/>
      <c r="C41" s="128"/>
      <c r="D41" s="128"/>
      <c r="E41" s="129"/>
      <c r="F41" s="129"/>
      <c r="G41" s="130"/>
      <c r="I41" s="145"/>
      <c r="J41" s="145"/>
      <c r="K41" s="145"/>
      <c r="L41" s="145"/>
      <c r="M41" s="145"/>
      <c r="N41" s="145"/>
    </row>
    <row r="42" spans="1:14" ht="15.75" customHeight="1" x14ac:dyDescent="0.25">
      <c r="A42" s="143" t="s">
        <v>181</v>
      </c>
      <c r="B42" s="144"/>
      <c r="C42" s="122" t="s">
        <v>5</v>
      </c>
      <c r="D42" s="122" t="s">
        <v>123</v>
      </c>
      <c r="E42" s="124" t="s">
        <v>182</v>
      </c>
      <c r="F42" s="124"/>
      <c r="G42" s="122" t="s">
        <v>127</v>
      </c>
      <c r="I42" s="141"/>
      <c r="J42" s="141"/>
      <c r="K42" s="141"/>
      <c r="L42" s="141"/>
      <c r="M42" s="141"/>
      <c r="N42" s="141"/>
    </row>
    <row r="43" spans="1:14" x14ac:dyDescent="0.25">
      <c r="A43" s="146"/>
      <c r="B43" s="147"/>
      <c r="C43" s="99"/>
      <c r="D43" s="99" t="s">
        <v>128</v>
      </c>
      <c r="E43" s="148" t="s">
        <v>129</v>
      </c>
      <c r="F43" s="102"/>
      <c r="G43" s="99" t="s">
        <v>130</v>
      </c>
      <c r="I43" s="141"/>
      <c r="J43" s="141"/>
      <c r="K43" s="141"/>
      <c r="L43" s="141"/>
      <c r="M43" s="141"/>
      <c r="N43" s="141"/>
    </row>
    <row r="44" spans="1:14" ht="25.5" x14ac:dyDescent="0.25">
      <c r="A44" s="149" t="s">
        <v>202</v>
      </c>
      <c r="B44" s="150"/>
      <c r="C44" s="151" t="s">
        <v>203</v>
      </c>
      <c r="D44" s="152">
        <v>1</v>
      </c>
      <c r="E44" s="153">
        <v>9.99</v>
      </c>
      <c r="F44" s="154"/>
      <c r="G44" s="115">
        <f>IFERROR(TRUNC(ROUND(D44*E44,2),2),0)</f>
        <v>9.99</v>
      </c>
      <c r="I44" s="141"/>
      <c r="J44" s="155"/>
      <c r="K44" s="141"/>
      <c r="L44" s="141"/>
      <c r="M44" s="141"/>
      <c r="N44" s="141"/>
    </row>
    <row r="45" spans="1:14" ht="25.5" x14ac:dyDescent="0.25">
      <c r="A45" s="156" t="s">
        <v>209</v>
      </c>
      <c r="B45" s="157"/>
      <c r="C45" s="151" t="s">
        <v>203</v>
      </c>
      <c r="D45" s="152">
        <v>1</v>
      </c>
      <c r="E45" s="158">
        <v>13.23</v>
      </c>
      <c r="F45" s="110"/>
      <c r="G45" s="115">
        <f t="shared" ref="G45:G63" si="5">IFERROR(TRUNC(ROUND(D45*E45,2),2),0)</f>
        <v>13.23</v>
      </c>
      <c r="I45" s="141"/>
      <c r="J45" s="155"/>
      <c r="K45" s="141"/>
      <c r="L45" s="141"/>
      <c r="M45" s="141"/>
      <c r="N45" s="141"/>
    </row>
    <row r="46" spans="1:14" ht="25.5" x14ac:dyDescent="0.25">
      <c r="A46" s="156" t="s">
        <v>204</v>
      </c>
      <c r="B46" s="157"/>
      <c r="C46" s="159" t="s">
        <v>20</v>
      </c>
      <c r="D46" s="160">
        <v>4</v>
      </c>
      <c r="E46" s="161">
        <v>2.4300000000000002</v>
      </c>
      <c r="F46" s="108"/>
      <c r="G46" s="115">
        <f t="shared" si="5"/>
        <v>9.7200000000000006</v>
      </c>
      <c r="I46" s="141"/>
      <c r="J46" s="155"/>
      <c r="K46" s="141"/>
      <c r="L46" s="141"/>
      <c r="M46" s="141"/>
      <c r="N46" s="141"/>
    </row>
    <row r="47" spans="1:14" ht="25.5" x14ac:dyDescent="0.25">
      <c r="A47" s="156" t="s">
        <v>205</v>
      </c>
      <c r="B47" s="157"/>
      <c r="C47" s="151" t="s">
        <v>20</v>
      </c>
      <c r="D47" s="152">
        <v>1</v>
      </c>
      <c r="E47" s="161">
        <v>4.78</v>
      </c>
      <c r="F47" s="108"/>
      <c r="G47" s="115">
        <f t="shared" si="5"/>
        <v>4.78</v>
      </c>
      <c r="I47" s="141"/>
      <c r="J47" s="155"/>
      <c r="K47" s="141"/>
      <c r="L47" s="141"/>
      <c r="M47" s="141"/>
      <c r="N47" s="141"/>
    </row>
    <row r="48" spans="1:14" ht="25.5" x14ac:dyDescent="0.25">
      <c r="A48" s="156" t="s">
        <v>207</v>
      </c>
      <c r="B48" s="157"/>
      <c r="C48" s="151" t="s">
        <v>71</v>
      </c>
      <c r="D48" s="152">
        <v>27</v>
      </c>
      <c r="E48" s="161">
        <v>0.91</v>
      </c>
      <c r="F48" s="108"/>
      <c r="G48" s="115">
        <f t="shared" si="5"/>
        <v>24.57</v>
      </c>
      <c r="I48" s="141"/>
      <c r="J48" s="155"/>
      <c r="K48" s="141"/>
      <c r="L48" s="141"/>
      <c r="M48" s="141"/>
      <c r="N48" s="141"/>
    </row>
    <row r="49" spans="1:14" ht="25.5" x14ac:dyDescent="0.25">
      <c r="A49" s="156" t="s">
        <v>208</v>
      </c>
      <c r="B49" s="157"/>
      <c r="C49" s="151" t="s">
        <v>203</v>
      </c>
      <c r="D49" s="152">
        <v>2</v>
      </c>
      <c r="E49" s="161">
        <v>1.76</v>
      </c>
      <c r="F49" s="108"/>
      <c r="G49" s="115">
        <f t="shared" si="5"/>
        <v>3.52</v>
      </c>
      <c r="I49" s="141"/>
      <c r="J49" s="155"/>
      <c r="K49" s="141"/>
      <c r="L49" s="141"/>
      <c r="M49" s="141"/>
      <c r="N49" s="141"/>
    </row>
    <row r="50" spans="1:14" x14ac:dyDescent="0.25">
      <c r="A50" s="156" t="s">
        <v>206</v>
      </c>
      <c r="B50" s="157"/>
      <c r="C50" s="151" t="s">
        <v>20</v>
      </c>
      <c r="D50" s="152">
        <v>1</v>
      </c>
      <c r="E50" s="161">
        <v>3.04</v>
      </c>
      <c r="F50" s="108"/>
      <c r="G50" s="115">
        <f t="shared" si="5"/>
        <v>3.04</v>
      </c>
      <c r="I50" s="141"/>
      <c r="J50" s="155"/>
      <c r="K50" s="141"/>
      <c r="L50" s="141"/>
      <c r="M50" s="141"/>
      <c r="N50" s="141"/>
    </row>
    <row r="51" spans="1:14" x14ac:dyDescent="0.25">
      <c r="A51" s="156">
        <v>0</v>
      </c>
      <c r="B51" s="157"/>
      <c r="C51" s="151">
        <v>0</v>
      </c>
      <c r="D51" s="152">
        <v>0</v>
      </c>
      <c r="E51" s="161">
        <v>0</v>
      </c>
      <c r="F51" s="108"/>
      <c r="G51" s="115">
        <f t="shared" si="5"/>
        <v>0</v>
      </c>
      <c r="I51" s="141"/>
      <c r="J51" s="155"/>
      <c r="K51" s="141"/>
      <c r="L51" s="141"/>
      <c r="M51" s="141"/>
      <c r="N51" s="141"/>
    </row>
    <row r="52" spans="1:14" x14ac:dyDescent="0.25">
      <c r="A52" s="156">
        <v>0</v>
      </c>
      <c r="B52" s="157"/>
      <c r="C52" s="151">
        <v>0</v>
      </c>
      <c r="D52" s="152">
        <v>0</v>
      </c>
      <c r="E52" s="161">
        <v>0</v>
      </c>
      <c r="F52" s="108"/>
      <c r="G52" s="115">
        <f t="shared" si="5"/>
        <v>0</v>
      </c>
      <c r="I52" s="141"/>
      <c r="J52" s="155"/>
      <c r="K52" s="141"/>
      <c r="L52" s="141"/>
      <c r="M52" s="141"/>
      <c r="N52" s="141"/>
    </row>
    <row r="53" spans="1:14" x14ac:dyDescent="0.25">
      <c r="A53" s="156">
        <v>0</v>
      </c>
      <c r="B53" s="157"/>
      <c r="C53" s="151">
        <v>0</v>
      </c>
      <c r="D53" s="152">
        <v>0</v>
      </c>
      <c r="E53" s="161">
        <v>0</v>
      </c>
      <c r="F53" s="108"/>
      <c r="G53" s="115">
        <f t="shared" si="5"/>
        <v>0</v>
      </c>
      <c r="I53" s="141"/>
      <c r="J53" s="155"/>
      <c r="K53" s="141"/>
      <c r="L53" s="141"/>
      <c r="M53" s="141"/>
      <c r="N53" s="141"/>
    </row>
    <row r="54" spans="1:14" x14ac:dyDescent="0.25">
      <c r="A54" s="156">
        <v>0</v>
      </c>
      <c r="B54" s="157"/>
      <c r="C54" s="151">
        <v>0</v>
      </c>
      <c r="D54" s="152">
        <v>0</v>
      </c>
      <c r="E54" s="161">
        <v>0</v>
      </c>
      <c r="F54" s="108"/>
      <c r="G54" s="115">
        <f t="shared" si="5"/>
        <v>0</v>
      </c>
      <c r="I54" s="141"/>
      <c r="J54" s="155"/>
      <c r="K54" s="141"/>
      <c r="L54" s="141"/>
      <c r="M54" s="141"/>
      <c r="N54" s="141"/>
    </row>
    <row r="55" spans="1:14" x14ac:dyDescent="0.25">
      <c r="A55" s="140">
        <v>0</v>
      </c>
      <c r="B55" s="105"/>
      <c r="C55" s="151">
        <v>0</v>
      </c>
      <c r="D55" s="152">
        <v>0</v>
      </c>
      <c r="E55" s="140">
        <v>0</v>
      </c>
      <c r="F55" s="108"/>
      <c r="G55" s="115">
        <f t="shared" si="5"/>
        <v>0</v>
      </c>
      <c r="I55" s="141"/>
      <c r="J55" s="141"/>
      <c r="K55" s="141"/>
      <c r="L55" s="141"/>
      <c r="M55" s="141"/>
      <c r="N55" s="141"/>
    </row>
    <row r="56" spans="1:14" x14ac:dyDescent="0.25">
      <c r="A56" s="156" t="s">
        <v>24</v>
      </c>
      <c r="B56" s="157"/>
      <c r="C56" s="151" t="s">
        <v>24</v>
      </c>
      <c r="D56" s="152" t="s">
        <v>24</v>
      </c>
      <c r="E56" s="161" t="s">
        <v>24</v>
      </c>
      <c r="F56" s="108"/>
      <c r="G56" s="115">
        <f t="shared" si="5"/>
        <v>0</v>
      </c>
      <c r="I56" s="141"/>
      <c r="J56" s="155"/>
      <c r="K56" s="141"/>
      <c r="L56" s="141"/>
      <c r="M56" s="141"/>
      <c r="N56" s="141"/>
    </row>
    <row r="57" spans="1:14" x14ac:dyDescent="0.25">
      <c r="A57" s="156" t="s">
        <v>24</v>
      </c>
      <c r="B57" s="157"/>
      <c r="C57" s="151" t="s">
        <v>24</v>
      </c>
      <c r="D57" s="152" t="s">
        <v>24</v>
      </c>
      <c r="E57" s="161" t="s">
        <v>24</v>
      </c>
      <c r="F57" s="108"/>
      <c r="G57" s="115">
        <f t="shared" si="5"/>
        <v>0</v>
      </c>
      <c r="I57" s="141"/>
      <c r="J57" s="155"/>
      <c r="K57" s="141"/>
      <c r="L57" s="141"/>
      <c r="M57" s="141"/>
      <c r="N57" s="141"/>
    </row>
    <row r="58" spans="1:14" x14ac:dyDescent="0.25">
      <c r="A58" s="156" t="s">
        <v>24</v>
      </c>
      <c r="B58" s="157"/>
      <c r="C58" s="151" t="s">
        <v>24</v>
      </c>
      <c r="D58" s="152" t="s">
        <v>24</v>
      </c>
      <c r="E58" s="161" t="s">
        <v>24</v>
      </c>
      <c r="F58" s="108"/>
      <c r="G58" s="115">
        <f t="shared" si="5"/>
        <v>0</v>
      </c>
      <c r="I58" s="141"/>
      <c r="J58" s="155"/>
      <c r="K58" s="141"/>
      <c r="L58" s="141"/>
      <c r="M58" s="141"/>
      <c r="N58" s="141"/>
    </row>
    <row r="59" spans="1:14" x14ac:dyDescent="0.25">
      <c r="A59" s="156" t="s">
        <v>24</v>
      </c>
      <c r="B59" s="157"/>
      <c r="C59" s="151" t="s">
        <v>24</v>
      </c>
      <c r="D59" s="152" t="s">
        <v>24</v>
      </c>
      <c r="E59" s="161" t="s">
        <v>24</v>
      </c>
      <c r="F59" s="108"/>
      <c r="G59" s="115">
        <f t="shared" si="5"/>
        <v>0</v>
      </c>
      <c r="I59" s="141"/>
      <c r="J59" s="155"/>
      <c r="K59" s="141"/>
      <c r="L59" s="141"/>
      <c r="M59" s="141"/>
      <c r="N59" s="141"/>
    </row>
    <row r="60" spans="1:14" x14ac:dyDescent="0.25">
      <c r="A60" s="156" t="s">
        <v>24</v>
      </c>
      <c r="B60" s="157"/>
      <c r="C60" s="151" t="s">
        <v>24</v>
      </c>
      <c r="D60" s="152" t="s">
        <v>24</v>
      </c>
      <c r="E60" s="161" t="s">
        <v>24</v>
      </c>
      <c r="F60" s="108"/>
      <c r="G60" s="115">
        <f t="shared" si="5"/>
        <v>0</v>
      </c>
      <c r="I60" s="141"/>
      <c r="J60" s="155"/>
      <c r="K60" s="141"/>
      <c r="L60" s="141"/>
      <c r="M60" s="141"/>
      <c r="N60" s="141"/>
    </row>
    <row r="61" spans="1:14" x14ac:dyDescent="0.25">
      <c r="A61" s="140" t="s">
        <v>24</v>
      </c>
      <c r="B61" s="105"/>
      <c r="C61" s="115" t="s">
        <v>24</v>
      </c>
      <c r="D61" s="115" t="s">
        <v>24</v>
      </c>
      <c r="E61" s="140" t="s">
        <v>24</v>
      </c>
      <c r="F61" s="108"/>
      <c r="G61" s="115">
        <f t="shared" si="5"/>
        <v>0</v>
      </c>
      <c r="I61" s="141"/>
      <c r="J61" s="141"/>
      <c r="K61" s="141"/>
      <c r="L61" s="141"/>
      <c r="M61" s="141"/>
      <c r="N61" s="141"/>
    </row>
    <row r="62" spans="1:14" x14ac:dyDescent="0.25">
      <c r="A62" s="140" t="s">
        <v>24</v>
      </c>
      <c r="B62" s="105"/>
      <c r="C62" s="115" t="s">
        <v>24</v>
      </c>
      <c r="D62" s="115" t="s">
        <v>24</v>
      </c>
      <c r="E62" s="140" t="s">
        <v>24</v>
      </c>
      <c r="F62" s="108"/>
      <c r="G62" s="115">
        <f t="shared" si="5"/>
        <v>0</v>
      </c>
      <c r="I62" s="141"/>
      <c r="J62" s="141"/>
      <c r="K62" s="141"/>
      <c r="L62" s="141"/>
      <c r="M62" s="141"/>
      <c r="N62" s="141"/>
    </row>
    <row r="63" spans="1:14" x14ac:dyDescent="0.25">
      <c r="A63" s="162" t="s">
        <v>24</v>
      </c>
      <c r="B63" s="119"/>
      <c r="C63" s="118" t="s">
        <v>24</v>
      </c>
      <c r="D63" s="118" t="s">
        <v>24</v>
      </c>
      <c r="E63" s="162" t="s">
        <v>24</v>
      </c>
      <c r="F63" s="121"/>
      <c r="G63" s="115">
        <f t="shared" si="5"/>
        <v>0</v>
      </c>
      <c r="I63" s="141"/>
      <c r="J63" s="141"/>
      <c r="K63" s="141"/>
      <c r="L63" s="141"/>
      <c r="M63" s="141"/>
      <c r="N63" s="141"/>
    </row>
    <row r="64" spans="1:14" x14ac:dyDescent="0.25">
      <c r="A64" s="143" t="s">
        <v>24</v>
      </c>
      <c r="B64" s="123"/>
      <c r="C64" s="122" t="s">
        <v>24</v>
      </c>
      <c r="D64" s="122" t="s">
        <v>24</v>
      </c>
      <c r="E64" s="143" t="s">
        <v>24</v>
      </c>
      <c r="F64" s="144"/>
      <c r="G64" s="144">
        <f>TRUNC(ROUND(SUM(G44:G63),2),2)</f>
        <v>68.849999999999994</v>
      </c>
      <c r="I64" s="141"/>
      <c r="J64" s="141"/>
      <c r="K64" s="141"/>
      <c r="L64" s="141"/>
      <c r="M64" s="141"/>
      <c r="N64" s="141"/>
    </row>
    <row r="65" spans="1:22" s="93" customFormat="1" x14ac:dyDescent="0.25">
      <c r="A65" s="126" t="s">
        <v>184</v>
      </c>
      <c r="B65" s="127"/>
      <c r="C65" s="128"/>
      <c r="D65" s="128"/>
      <c r="E65" s="129"/>
      <c r="F65" s="129"/>
      <c r="G65" s="130"/>
      <c r="I65" s="145"/>
      <c r="J65" s="145"/>
      <c r="K65" s="145"/>
      <c r="L65" s="145"/>
      <c r="M65" s="145"/>
      <c r="N65" s="145"/>
    </row>
    <row r="66" spans="1:22" ht="27.75" customHeight="1" x14ac:dyDescent="0.25">
      <c r="A66" s="163" t="s">
        <v>122</v>
      </c>
      <c r="B66" s="132"/>
      <c r="C66" s="95" t="s">
        <v>185</v>
      </c>
      <c r="D66" s="95" t="s">
        <v>186</v>
      </c>
      <c r="E66" s="163" t="s">
        <v>124</v>
      </c>
      <c r="F66" s="133"/>
      <c r="G66" s="134" t="s">
        <v>187</v>
      </c>
    </row>
    <row r="67" spans="1:22" x14ac:dyDescent="0.25">
      <c r="A67" s="142"/>
      <c r="B67" s="85"/>
      <c r="C67" s="120"/>
      <c r="D67" s="120" t="s">
        <v>128</v>
      </c>
      <c r="E67" s="164" t="s">
        <v>129</v>
      </c>
      <c r="F67" s="165"/>
      <c r="G67" s="99" t="s">
        <v>188</v>
      </c>
    </row>
    <row r="68" spans="1:22" ht="15.75" thickBot="1" x14ac:dyDescent="0.3">
      <c r="A68" s="166"/>
      <c r="B68" s="167"/>
      <c r="C68" s="168"/>
      <c r="D68" s="168"/>
      <c r="E68" s="161"/>
      <c r="F68" s="108"/>
      <c r="G68" s="168"/>
    </row>
    <row r="69" spans="1:22" ht="15.75" thickBot="1" x14ac:dyDescent="0.3">
      <c r="A69" s="169" t="s">
        <v>189</v>
      </c>
      <c r="B69" s="170"/>
      <c r="C69" s="116" t="s">
        <v>20</v>
      </c>
      <c r="D69" s="116">
        <v>1</v>
      </c>
      <c r="E69" s="140">
        <v>22.12</v>
      </c>
      <c r="F69" s="108"/>
      <c r="G69" s="115">
        <f>IFERROR(TRUNC(ROUND(D69*E69,2),2),0)</f>
        <v>22.12</v>
      </c>
      <c r="I69" s="171" t="s">
        <v>190</v>
      </c>
      <c r="J69" s="172">
        <v>0</v>
      </c>
    </row>
    <row r="70" spans="1:22" x14ac:dyDescent="0.25">
      <c r="A70" s="173"/>
      <c r="B70" s="174"/>
      <c r="C70" s="120"/>
      <c r="D70" s="120"/>
      <c r="E70" s="175"/>
      <c r="F70" s="176"/>
      <c r="G70" s="118"/>
    </row>
    <row r="71" spans="1:22" x14ac:dyDescent="0.25">
      <c r="A71" s="143" t="s">
        <v>191</v>
      </c>
      <c r="B71" s="123"/>
      <c r="C71" s="122"/>
      <c r="D71" s="122"/>
      <c r="E71" s="122"/>
      <c r="F71" s="123"/>
      <c r="G71" s="122">
        <f>TRUNC(ROUND(SUM(G68:G70),5),2)</f>
        <v>22.12</v>
      </c>
    </row>
    <row r="72" spans="1:22" s="93" customFormat="1" ht="15.75" customHeight="1" x14ac:dyDescent="0.25">
      <c r="A72" s="177"/>
      <c r="B72" s="178"/>
      <c r="C72" s="129" t="s">
        <v>192</v>
      </c>
      <c r="D72" s="129"/>
      <c r="E72" s="129"/>
      <c r="F72" s="129"/>
      <c r="G72" s="179">
        <f>TRUNC(ROUND(G29+G40+G64+G71,2),2)</f>
        <v>132.11000000000001</v>
      </c>
    </row>
    <row r="73" spans="1:22" ht="15.75" customHeight="1" x14ac:dyDescent="0.25">
      <c r="A73" s="180"/>
      <c r="B73" s="181"/>
      <c r="C73" s="182" t="s">
        <v>193</v>
      </c>
      <c r="D73" s="124"/>
      <c r="E73" s="124"/>
      <c r="F73" s="183">
        <v>0.03</v>
      </c>
      <c r="G73" s="122">
        <f>TRUNC(ROUND(G72*F73,2),2)</f>
        <v>3.96</v>
      </c>
    </row>
    <row r="74" spans="1:22" ht="15.75" customHeight="1" x14ac:dyDescent="0.25">
      <c r="A74" s="180"/>
      <c r="B74" s="181"/>
      <c r="C74" s="182" t="s">
        <v>194</v>
      </c>
      <c r="D74" s="124"/>
      <c r="E74" s="124"/>
      <c r="F74" s="184">
        <v>1.1000000000000001E-3</v>
      </c>
      <c r="G74" s="122">
        <f>TRUNC(ROUND(G72*F74,2),2)</f>
        <v>0.15</v>
      </c>
      <c r="V74">
        <f>+COLUMN(V73)</f>
        <v>22</v>
      </c>
    </row>
    <row r="75" spans="1:22" ht="15.75" customHeight="1" x14ac:dyDescent="0.25">
      <c r="A75" s="185"/>
      <c r="B75" s="186"/>
      <c r="C75" s="182" t="s">
        <v>195</v>
      </c>
      <c r="D75" s="124"/>
      <c r="E75" s="124"/>
      <c r="F75" s="144"/>
      <c r="G75" s="122">
        <f>TRUNC(ROUND(SUM(G72:G74),2),2)</f>
        <v>136.22</v>
      </c>
      <c r="U75" t="s">
        <v>196</v>
      </c>
      <c r="V75">
        <f>+TRUNC(ROUND(G29+G40+G71+G73+G74,2),2)</f>
        <v>67.37</v>
      </c>
    </row>
    <row r="76" spans="1:22" s="93" customFormat="1" ht="15.75" customHeight="1" x14ac:dyDescent="0.25">
      <c r="A76" s="187" t="s">
        <v>197</v>
      </c>
      <c r="B76" s="188"/>
      <c r="C76" s="189" t="s">
        <v>198</v>
      </c>
      <c r="D76" s="190"/>
      <c r="E76" s="190"/>
      <c r="F76" s="191"/>
      <c r="G76" s="192"/>
      <c r="U76" s="93" t="s">
        <v>199</v>
      </c>
      <c r="V76" s="93">
        <f>+G64</f>
        <v>68.849999999999994</v>
      </c>
    </row>
    <row r="77" spans="1:22" x14ac:dyDescent="0.25">
      <c r="A77" s="193"/>
      <c r="B77" s="193"/>
      <c r="C77" s="193"/>
      <c r="D77" s="193"/>
      <c r="E77" s="193"/>
      <c r="F77" s="193"/>
      <c r="G77" s="193"/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0" orientation="portrait" horizontalDpi="4294967293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>
    <tabColor rgb="FF92D050"/>
    <pageSetUpPr fitToPage="1"/>
  </sheetPr>
  <dimension ref="A1:V77"/>
  <sheetViews>
    <sheetView showZeros="0" view="pageBreakPreview" topLeftCell="A4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58" t="s">
        <v>109</v>
      </c>
      <c r="B1" s="59"/>
      <c r="C1" s="59"/>
      <c r="D1" s="59"/>
      <c r="E1" s="59"/>
      <c r="F1" s="59"/>
      <c r="G1" s="60"/>
    </row>
    <row r="2" spans="1:22" ht="15" customHeight="1" x14ac:dyDescent="0.25">
      <c r="A2" s="61" t="s">
        <v>110</v>
      </c>
      <c r="B2" s="62"/>
      <c r="C2" s="62"/>
      <c r="D2" s="62" t="s">
        <v>111</v>
      </c>
      <c r="E2" s="63" t="s">
        <v>17</v>
      </c>
      <c r="F2" s="63"/>
      <c r="G2" s="64"/>
    </row>
    <row r="3" spans="1:22" ht="103.5" customHeight="1" x14ac:dyDescent="0.25">
      <c r="A3" s="65" t="s">
        <v>112</v>
      </c>
      <c r="B3" s="66"/>
      <c r="C3" s="62"/>
      <c r="D3" s="62"/>
      <c r="E3" s="63"/>
      <c r="F3" s="63"/>
      <c r="G3" s="64"/>
    </row>
    <row r="4" spans="1:22" ht="18" x14ac:dyDescent="0.25">
      <c r="A4" s="67" t="s">
        <v>113</v>
      </c>
      <c r="B4" s="68"/>
      <c r="C4" s="68"/>
      <c r="D4" s="68"/>
      <c r="E4" s="68"/>
      <c r="F4" s="68"/>
      <c r="G4" s="69"/>
    </row>
    <row r="5" spans="1:22" x14ac:dyDescent="0.25">
      <c r="A5" s="70"/>
      <c r="B5" s="71"/>
      <c r="C5" s="71"/>
      <c r="D5" s="72" t="s">
        <v>114</v>
      </c>
      <c r="F5" s="73"/>
      <c r="G5" s="74"/>
    </row>
    <row r="6" spans="1:22" x14ac:dyDescent="0.25">
      <c r="A6" s="75" t="s">
        <v>115</v>
      </c>
      <c r="B6" s="76"/>
      <c r="C6" s="71"/>
      <c r="D6" s="71"/>
      <c r="E6" s="71"/>
      <c r="F6" s="71"/>
      <c r="G6" s="77"/>
    </row>
    <row r="7" spans="1:22" ht="42" customHeight="1" x14ac:dyDescent="0.25">
      <c r="A7" s="78" t="s">
        <v>43</v>
      </c>
      <c r="B7" s="79"/>
      <c r="C7" s="79"/>
      <c r="D7" s="79"/>
      <c r="E7" s="79"/>
      <c r="F7" s="80" t="s">
        <v>116</v>
      </c>
      <c r="G7" s="81" t="s">
        <v>20</v>
      </c>
      <c r="H7" s="82"/>
      <c r="I7" s="83" t="s">
        <v>117</v>
      </c>
      <c r="J7" s="82">
        <v>2</v>
      </c>
    </row>
    <row r="8" spans="1:22" x14ac:dyDescent="0.25">
      <c r="A8" s="84" t="s">
        <v>118</v>
      </c>
      <c r="B8" s="85"/>
      <c r="C8" s="85"/>
      <c r="D8" s="85"/>
      <c r="E8" s="86"/>
      <c r="F8" s="86"/>
      <c r="G8" s="87"/>
    </row>
    <row r="9" spans="1:22" s="93" customFormat="1" x14ac:dyDescent="0.25">
      <c r="A9" s="88" t="s">
        <v>119</v>
      </c>
      <c r="B9" s="89"/>
      <c r="C9" s="90"/>
      <c r="D9" s="90"/>
      <c r="E9" s="91"/>
      <c r="F9" s="91"/>
      <c r="G9" s="92"/>
      <c r="I9" s="94" t="s">
        <v>120</v>
      </c>
      <c r="J9" s="94" t="s">
        <v>121</v>
      </c>
    </row>
    <row r="10" spans="1:22" ht="15.75" x14ac:dyDescent="0.25">
      <c r="A10" s="95" t="s">
        <v>122</v>
      </c>
      <c r="B10" s="95" t="s">
        <v>123</v>
      </c>
      <c r="C10" s="95" t="s">
        <v>124</v>
      </c>
      <c r="D10" s="95" t="s">
        <v>125</v>
      </c>
      <c r="E10" s="96" t="s">
        <v>126</v>
      </c>
      <c r="F10" s="96"/>
      <c r="G10" s="95" t="s">
        <v>127</v>
      </c>
      <c r="I10" s="97">
        <v>0.5</v>
      </c>
      <c r="J10" s="97">
        <f>1/I10</f>
        <v>2</v>
      </c>
    </row>
    <row r="11" spans="1:22" x14ac:dyDescent="0.25">
      <c r="A11" s="98"/>
      <c r="B11" s="99" t="s">
        <v>128</v>
      </c>
      <c r="C11" s="100" t="s">
        <v>129</v>
      </c>
      <c r="D11" s="99" t="s">
        <v>130</v>
      </c>
      <c r="E11" s="101" t="s">
        <v>131</v>
      </c>
      <c r="F11" s="102"/>
      <c r="G11" s="103" t="s">
        <v>132</v>
      </c>
      <c r="L11" t="s">
        <v>133</v>
      </c>
      <c r="M11" t="s">
        <v>134</v>
      </c>
      <c r="N11" t="s">
        <v>135</v>
      </c>
      <c r="O11" t="s">
        <v>136</v>
      </c>
      <c r="P11" t="s">
        <v>137</v>
      </c>
      <c r="Q11" t="s">
        <v>138</v>
      </c>
      <c r="R11" t="s">
        <v>139</v>
      </c>
      <c r="S11" t="s">
        <v>140</v>
      </c>
    </row>
    <row r="12" spans="1:22" x14ac:dyDescent="0.25">
      <c r="A12" s="104" t="s">
        <v>141</v>
      </c>
      <c r="B12" s="104">
        <v>0.2</v>
      </c>
      <c r="C12" s="105">
        <v>4.25</v>
      </c>
      <c r="D12" s="106">
        <f>IFERROR(ROUND(B12*C12,5),0)</f>
        <v>0.85</v>
      </c>
      <c r="E12" s="107">
        <v>1.35</v>
      </c>
      <c r="F12" s="108"/>
      <c r="G12" s="106">
        <f>IFERROR(TRUNC(ROUND(D12*E12,2),2),0)</f>
        <v>1.1499999999999999</v>
      </c>
      <c r="I12" t="s">
        <v>142</v>
      </c>
      <c r="J12">
        <v>2</v>
      </c>
      <c r="U12">
        <v>6.25</v>
      </c>
      <c r="V12">
        <f>+U12*1.4</f>
        <v>8.75</v>
      </c>
    </row>
    <row r="13" spans="1:22" x14ac:dyDescent="0.25">
      <c r="A13" s="104" t="s">
        <v>143</v>
      </c>
      <c r="B13" s="104">
        <v>0</v>
      </c>
      <c r="C13" s="105">
        <v>10</v>
      </c>
      <c r="D13" s="106">
        <f t="shared" ref="D13:D26" si="0">IFERROR(ROUND(B13*C13,5),0)</f>
        <v>0</v>
      </c>
      <c r="E13" s="109">
        <v>1.35</v>
      </c>
      <c r="F13" s="110"/>
      <c r="G13" s="106">
        <f t="shared" ref="G13:G26" si="1">IFERROR(TRUNC(ROUND(D13*E13,2),2),0)</f>
        <v>0</v>
      </c>
      <c r="I13" t="s">
        <v>144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4" t="s">
        <v>145</v>
      </c>
      <c r="B14" s="104">
        <v>0</v>
      </c>
      <c r="C14" s="105">
        <v>20</v>
      </c>
      <c r="D14" s="106">
        <f t="shared" si="0"/>
        <v>0</v>
      </c>
      <c r="E14" s="107">
        <v>1.35</v>
      </c>
      <c r="F14" s="108"/>
      <c r="G14" s="106">
        <f t="shared" si="1"/>
        <v>0</v>
      </c>
      <c r="I14" t="s">
        <v>146</v>
      </c>
      <c r="J14">
        <v>2</v>
      </c>
      <c r="U14">
        <v>65</v>
      </c>
      <c r="V14">
        <f t="shared" si="2"/>
        <v>91</v>
      </c>
    </row>
    <row r="15" spans="1:22" x14ac:dyDescent="0.25">
      <c r="A15" s="104" t="s">
        <v>147</v>
      </c>
      <c r="B15" s="104">
        <v>0</v>
      </c>
      <c r="C15" s="105">
        <v>1</v>
      </c>
      <c r="D15" s="106">
        <f t="shared" si="0"/>
        <v>0</v>
      </c>
      <c r="E15" s="107">
        <v>1.35</v>
      </c>
      <c r="F15" s="108"/>
      <c r="G15" s="106">
        <f t="shared" si="1"/>
        <v>0</v>
      </c>
      <c r="I15" t="s">
        <v>148</v>
      </c>
      <c r="J15">
        <v>2</v>
      </c>
      <c r="U15">
        <v>2</v>
      </c>
      <c r="V15">
        <f t="shared" si="2"/>
        <v>2.8</v>
      </c>
    </row>
    <row r="16" spans="1:22" x14ac:dyDescent="0.25">
      <c r="A16" s="104" t="s">
        <v>149</v>
      </c>
      <c r="B16" s="104">
        <v>0.5</v>
      </c>
      <c r="C16" s="105">
        <v>0.5</v>
      </c>
      <c r="D16" s="106">
        <f t="shared" si="0"/>
        <v>0.25</v>
      </c>
      <c r="E16" s="107">
        <v>1.35</v>
      </c>
      <c r="F16" s="108"/>
      <c r="G16" s="106">
        <f t="shared" si="1"/>
        <v>0.34</v>
      </c>
      <c r="I16" t="s">
        <v>150</v>
      </c>
      <c r="J16">
        <v>2</v>
      </c>
      <c r="U16">
        <v>0.5</v>
      </c>
      <c r="V16">
        <f t="shared" si="2"/>
        <v>0.7</v>
      </c>
    </row>
    <row r="17" spans="1:22" x14ac:dyDescent="0.25">
      <c r="A17" s="104" t="s">
        <v>148</v>
      </c>
      <c r="B17" s="104">
        <v>0</v>
      </c>
      <c r="C17" s="105">
        <v>0.15</v>
      </c>
      <c r="D17" s="106">
        <f t="shared" si="0"/>
        <v>0</v>
      </c>
      <c r="E17" s="107">
        <v>1.35</v>
      </c>
      <c r="F17" s="108"/>
      <c r="G17" s="106">
        <f t="shared" si="1"/>
        <v>0</v>
      </c>
      <c r="I17" t="s">
        <v>151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111" t="s">
        <v>152</v>
      </c>
      <c r="B18" s="104">
        <v>1.5</v>
      </c>
      <c r="C18" s="105">
        <v>0.15</v>
      </c>
      <c r="D18" s="106">
        <f t="shared" si="0"/>
        <v>0.22500000000000001</v>
      </c>
      <c r="E18" s="107">
        <v>1.35</v>
      </c>
      <c r="F18" s="108"/>
      <c r="G18" s="106">
        <f t="shared" si="1"/>
        <v>0.3</v>
      </c>
      <c r="I18" t="s">
        <v>153</v>
      </c>
      <c r="J18">
        <v>2</v>
      </c>
      <c r="U18">
        <v>0.15</v>
      </c>
      <c r="V18">
        <f t="shared" si="2"/>
        <v>0.21</v>
      </c>
    </row>
    <row r="19" spans="1:22" x14ac:dyDescent="0.25">
      <c r="A19" s="104" t="s">
        <v>154</v>
      </c>
      <c r="B19" s="104">
        <v>0</v>
      </c>
      <c r="C19" s="105">
        <v>0.16</v>
      </c>
      <c r="D19" s="106">
        <f t="shared" si="0"/>
        <v>0</v>
      </c>
      <c r="E19" s="107">
        <v>1.35</v>
      </c>
      <c r="F19" s="108"/>
      <c r="G19" s="106">
        <f t="shared" si="1"/>
        <v>0</v>
      </c>
      <c r="I19" t="s">
        <v>155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4" t="s">
        <v>156</v>
      </c>
      <c r="B20" s="104">
        <v>0</v>
      </c>
      <c r="C20" s="105">
        <v>0.2</v>
      </c>
      <c r="D20" s="106">
        <f t="shared" si="0"/>
        <v>0</v>
      </c>
      <c r="E20" s="107">
        <v>1.35</v>
      </c>
      <c r="F20" s="108"/>
      <c r="G20" s="106">
        <f t="shared" si="1"/>
        <v>0</v>
      </c>
      <c r="I20" t="s">
        <v>157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4" t="s">
        <v>158</v>
      </c>
      <c r="B21" s="104">
        <v>1</v>
      </c>
      <c r="C21" s="105">
        <v>0.2</v>
      </c>
      <c r="D21" s="106">
        <f t="shared" si="0"/>
        <v>0.2</v>
      </c>
      <c r="E21" s="107">
        <v>1.35</v>
      </c>
      <c r="F21" s="108"/>
      <c r="G21" s="106">
        <f t="shared" si="1"/>
        <v>0.27</v>
      </c>
      <c r="I21" t="s">
        <v>159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4" t="s">
        <v>160</v>
      </c>
      <c r="B22" s="104">
        <v>1</v>
      </c>
      <c r="C22" s="105">
        <v>0.17</v>
      </c>
      <c r="D22" s="106">
        <f t="shared" si="0"/>
        <v>0.17</v>
      </c>
      <c r="E22" s="107">
        <v>1.35</v>
      </c>
      <c r="F22" s="108"/>
      <c r="G22" s="106">
        <f t="shared" si="1"/>
        <v>0.23</v>
      </c>
      <c r="I22" t="s">
        <v>161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4" t="s">
        <v>162</v>
      </c>
      <c r="B23" s="104">
        <v>1</v>
      </c>
      <c r="C23" s="105">
        <v>0.05</v>
      </c>
      <c r="D23" s="106">
        <f t="shared" si="0"/>
        <v>0.05</v>
      </c>
      <c r="E23" s="107">
        <v>1.35</v>
      </c>
      <c r="F23" s="108"/>
      <c r="G23" s="106">
        <f t="shared" si="1"/>
        <v>7.0000000000000007E-2</v>
      </c>
      <c r="I23" t="s">
        <v>163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2" t="s">
        <v>164</v>
      </c>
      <c r="B24" s="104">
        <v>5</v>
      </c>
      <c r="C24" s="105">
        <v>0.05</v>
      </c>
      <c r="D24" s="106">
        <f t="shared" si="0"/>
        <v>0.25</v>
      </c>
      <c r="E24" s="107">
        <v>1.35</v>
      </c>
      <c r="F24" s="108"/>
      <c r="G24" s="106">
        <f t="shared" si="1"/>
        <v>0.34</v>
      </c>
      <c r="I24" t="s">
        <v>165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3" t="s">
        <v>161</v>
      </c>
      <c r="B25" s="112">
        <v>0</v>
      </c>
      <c r="C25" s="105">
        <v>0.05</v>
      </c>
      <c r="D25" s="106">
        <f t="shared" si="0"/>
        <v>0</v>
      </c>
      <c r="E25" s="107">
        <v>1.35</v>
      </c>
      <c r="F25" s="108"/>
      <c r="G25" s="106">
        <f t="shared" si="1"/>
        <v>0</v>
      </c>
      <c r="I25" t="s">
        <v>166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4" t="s">
        <v>167</v>
      </c>
      <c r="B26" s="113">
        <v>0</v>
      </c>
      <c r="C26" s="105">
        <v>2</v>
      </c>
      <c r="D26" s="106">
        <f t="shared" si="0"/>
        <v>0</v>
      </c>
      <c r="E26" s="107">
        <v>1.35</v>
      </c>
      <c r="F26" s="108"/>
      <c r="G26" s="106">
        <f t="shared" si="1"/>
        <v>0</v>
      </c>
      <c r="I26" t="s">
        <v>168</v>
      </c>
      <c r="J26">
        <v>5</v>
      </c>
      <c r="U26">
        <v>5</v>
      </c>
      <c r="V26">
        <f t="shared" si="2"/>
        <v>7</v>
      </c>
    </row>
    <row r="27" spans="1:22" x14ac:dyDescent="0.25">
      <c r="A27" s="115"/>
      <c r="B27" s="116"/>
      <c r="C27" s="105"/>
      <c r="D27" s="117"/>
      <c r="E27" s="105"/>
      <c r="F27" s="108"/>
      <c r="G27" s="110"/>
      <c r="I27" t="s">
        <v>169</v>
      </c>
      <c r="J27">
        <v>5</v>
      </c>
    </row>
    <row r="28" spans="1:22" x14ac:dyDescent="0.25">
      <c r="A28" s="118"/>
      <c r="B28" s="118"/>
      <c r="C28" s="119"/>
      <c r="D28" s="120"/>
      <c r="E28" s="119"/>
      <c r="F28" s="121"/>
      <c r="G28" s="87"/>
    </row>
    <row r="29" spans="1:22" x14ac:dyDescent="0.25">
      <c r="A29" s="122" t="s">
        <v>170</v>
      </c>
      <c r="B29" s="122"/>
      <c r="C29" s="123"/>
      <c r="D29" s="122"/>
      <c r="E29" s="124"/>
      <c r="F29" s="125"/>
      <c r="G29" s="122">
        <f>TRUNC(ROUND(SUM(G12:G28),2),2)</f>
        <v>2.7</v>
      </c>
    </row>
    <row r="30" spans="1:22" s="93" customFormat="1" x14ac:dyDescent="0.25">
      <c r="A30" s="126" t="s">
        <v>171</v>
      </c>
      <c r="B30" s="127"/>
      <c r="C30" s="128"/>
      <c r="D30" s="128"/>
      <c r="E30" s="129"/>
      <c r="F30" s="129"/>
      <c r="G30" s="130"/>
    </row>
    <row r="31" spans="1:22" x14ac:dyDescent="0.25">
      <c r="A31" s="95" t="s">
        <v>172</v>
      </c>
      <c r="B31" s="131" t="s">
        <v>123</v>
      </c>
      <c r="C31" s="95" t="s">
        <v>173</v>
      </c>
      <c r="D31" s="95" t="s">
        <v>125</v>
      </c>
      <c r="E31" s="132" t="s">
        <v>126</v>
      </c>
      <c r="F31" s="133"/>
      <c r="G31" s="134" t="s">
        <v>127</v>
      </c>
    </row>
    <row r="32" spans="1:22" x14ac:dyDescent="0.25">
      <c r="A32" s="135"/>
      <c r="B32" s="136" t="s">
        <v>128</v>
      </c>
      <c r="C32" s="120" t="s">
        <v>129</v>
      </c>
      <c r="D32" s="120" t="s">
        <v>130</v>
      </c>
      <c r="E32" s="137" t="s">
        <v>131</v>
      </c>
      <c r="F32" s="138"/>
      <c r="G32" s="139" t="s">
        <v>132</v>
      </c>
    </row>
    <row r="33" spans="1:14" x14ac:dyDescent="0.25">
      <c r="A33" s="115" t="s">
        <v>174</v>
      </c>
      <c r="B33" s="140">
        <v>1</v>
      </c>
      <c r="C33" s="115">
        <v>5.5</v>
      </c>
      <c r="D33" s="106">
        <f>IFERROR(ROUND(B33*C33,5),0)</f>
        <v>5.5</v>
      </c>
      <c r="E33" s="105">
        <v>1.35</v>
      </c>
      <c r="F33" s="108"/>
      <c r="G33" s="108">
        <f>IFERROR(TRUNC(ROUND(D33*E33,2),2),0)</f>
        <v>7.43</v>
      </c>
    </row>
    <row r="34" spans="1:14" x14ac:dyDescent="0.25">
      <c r="A34" s="115" t="s">
        <v>175</v>
      </c>
      <c r="B34" s="140">
        <v>1</v>
      </c>
      <c r="C34" s="115">
        <v>5</v>
      </c>
      <c r="D34" s="106">
        <f t="shared" ref="D34:D38" si="3">IFERROR(ROUND(B34*C34,5),0)</f>
        <v>5</v>
      </c>
      <c r="E34" s="105">
        <v>1.35</v>
      </c>
      <c r="F34" s="108"/>
      <c r="G34" s="108">
        <f t="shared" ref="G34:G38" si="4">IFERROR(TRUNC(ROUND(D34*E34,2),2),0)</f>
        <v>6.75</v>
      </c>
    </row>
    <row r="35" spans="1:14" x14ac:dyDescent="0.25">
      <c r="A35" s="115" t="s">
        <v>176</v>
      </c>
      <c r="B35" s="140">
        <v>1</v>
      </c>
      <c r="C35" s="115">
        <v>4.5</v>
      </c>
      <c r="D35" s="106">
        <f t="shared" si="3"/>
        <v>4.5</v>
      </c>
      <c r="E35" s="105">
        <v>1.35</v>
      </c>
      <c r="F35" s="108"/>
      <c r="G35" s="108">
        <f t="shared" si="4"/>
        <v>6.08</v>
      </c>
    </row>
    <row r="36" spans="1:14" x14ac:dyDescent="0.25">
      <c r="A36" s="115" t="s">
        <v>177</v>
      </c>
      <c r="B36" s="140">
        <v>0</v>
      </c>
      <c r="C36" s="115">
        <v>5</v>
      </c>
      <c r="D36" s="106">
        <f t="shared" si="3"/>
        <v>0</v>
      </c>
      <c r="E36" s="105">
        <v>1.35</v>
      </c>
      <c r="F36" s="108"/>
      <c r="G36" s="108">
        <f t="shared" si="4"/>
        <v>0</v>
      </c>
      <c r="I36" s="141"/>
      <c r="J36" s="141"/>
      <c r="K36" s="141"/>
      <c r="L36" s="141"/>
      <c r="M36" s="141"/>
      <c r="N36" s="141"/>
    </row>
    <row r="37" spans="1:14" x14ac:dyDescent="0.25">
      <c r="A37" s="115" t="s">
        <v>178</v>
      </c>
      <c r="B37" s="140">
        <v>1</v>
      </c>
      <c r="C37" s="115">
        <v>6.5</v>
      </c>
      <c r="D37" s="106">
        <f t="shared" si="3"/>
        <v>6.5</v>
      </c>
      <c r="E37" s="105">
        <v>1.35</v>
      </c>
      <c r="F37" s="108"/>
      <c r="G37" s="108">
        <f t="shared" si="4"/>
        <v>8.7799999999999994</v>
      </c>
      <c r="I37" s="141"/>
      <c r="J37" s="141"/>
      <c r="K37" s="141"/>
      <c r="L37" s="141"/>
      <c r="M37" s="141"/>
      <c r="N37" s="141"/>
    </row>
    <row r="38" spans="1:14" x14ac:dyDescent="0.25">
      <c r="A38" s="115"/>
      <c r="B38" s="140">
        <v>0</v>
      </c>
      <c r="C38" s="115"/>
      <c r="D38" s="106">
        <f t="shared" si="3"/>
        <v>0</v>
      </c>
      <c r="E38" s="105">
        <v>0</v>
      </c>
      <c r="F38" s="108"/>
      <c r="G38" s="108">
        <f t="shared" si="4"/>
        <v>0</v>
      </c>
      <c r="I38" s="141"/>
      <c r="J38" s="141"/>
      <c r="K38" s="141"/>
      <c r="L38" s="141"/>
      <c r="M38" s="141"/>
      <c r="N38" s="141"/>
    </row>
    <row r="39" spans="1:14" x14ac:dyDescent="0.25">
      <c r="A39" s="135"/>
      <c r="B39" s="142"/>
      <c r="C39" s="118"/>
      <c r="D39" s="120"/>
      <c r="E39" s="119"/>
      <c r="F39" s="121"/>
      <c r="G39" s="121"/>
      <c r="I39" s="141"/>
      <c r="J39" s="141"/>
      <c r="K39" s="141"/>
      <c r="L39" s="141"/>
      <c r="M39" s="141"/>
      <c r="N39" s="141"/>
    </row>
    <row r="40" spans="1:14" x14ac:dyDescent="0.25">
      <c r="A40" s="122" t="s">
        <v>179</v>
      </c>
      <c r="B40" s="143"/>
      <c r="C40" s="122"/>
      <c r="D40" s="122"/>
      <c r="E40" s="123"/>
      <c r="F40" s="144"/>
      <c r="G40" s="122">
        <f>TRUNC(ROUND(SUM(G33:G39),2),2)</f>
        <v>29.04</v>
      </c>
      <c r="I40" s="141"/>
      <c r="J40" s="141"/>
      <c r="K40" s="141"/>
      <c r="L40" s="141"/>
      <c r="M40" s="141"/>
      <c r="N40" s="141"/>
    </row>
    <row r="41" spans="1:14" s="93" customFormat="1" x14ac:dyDescent="0.25">
      <c r="A41" s="126" t="s">
        <v>180</v>
      </c>
      <c r="B41" s="127"/>
      <c r="C41" s="128"/>
      <c r="D41" s="128"/>
      <c r="E41" s="129"/>
      <c r="F41" s="129"/>
      <c r="G41" s="130"/>
      <c r="I41" s="145"/>
      <c r="J41" s="145"/>
      <c r="K41" s="145"/>
      <c r="L41" s="145"/>
      <c r="M41" s="145"/>
      <c r="N41" s="145"/>
    </row>
    <row r="42" spans="1:14" ht="15.75" customHeight="1" x14ac:dyDescent="0.25">
      <c r="A42" s="143" t="s">
        <v>181</v>
      </c>
      <c r="B42" s="144"/>
      <c r="C42" s="122" t="s">
        <v>5</v>
      </c>
      <c r="D42" s="122" t="s">
        <v>123</v>
      </c>
      <c r="E42" s="124" t="s">
        <v>182</v>
      </c>
      <c r="F42" s="124"/>
      <c r="G42" s="122" t="s">
        <v>127</v>
      </c>
      <c r="I42" s="141"/>
      <c r="J42" s="141"/>
      <c r="K42" s="141"/>
      <c r="L42" s="141"/>
      <c r="M42" s="141"/>
      <c r="N42" s="141"/>
    </row>
    <row r="43" spans="1:14" x14ac:dyDescent="0.25">
      <c r="A43" s="146"/>
      <c r="B43" s="147"/>
      <c r="C43" s="99"/>
      <c r="D43" s="99" t="s">
        <v>128</v>
      </c>
      <c r="E43" s="148" t="s">
        <v>129</v>
      </c>
      <c r="F43" s="102"/>
      <c r="G43" s="99" t="s">
        <v>130</v>
      </c>
      <c r="I43" s="141"/>
      <c r="J43" s="141"/>
      <c r="K43" s="141"/>
      <c r="L43" s="141"/>
      <c r="M43" s="141"/>
      <c r="N43" s="141"/>
    </row>
    <row r="44" spans="1:14" ht="25.5" x14ac:dyDescent="0.25">
      <c r="A44" s="149" t="s">
        <v>202</v>
      </c>
      <c r="B44" s="150"/>
      <c r="C44" s="151" t="s">
        <v>203</v>
      </c>
      <c r="D44" s="152">
        <v>1</v>
      </c>
      <c r="E44" s="153">
        <v>9.99</v>
      </c>
      <c r="F44" s="154"/>
      <c r="G44" s="115">
        <f>IFERROR(TRUNC(ROUND(D44*E44,2),2),0)</f>
        <v>9.99</v>
      </c>
      <c r="I44" s="141"/>
      <c r="J44" s="155"/>
      <c r="K44" s="141"/>
      <c r="L44" s="141"/>
      <c r="M44" s="141"/>
      <c r="N44" s="141"/>
    </row>
    <row r="45" spans="1:14" ht="25.5" x14ac:dyDescent="0.25">
      <c r="A45" s="156" t="s">
        <v>204</v>
      </c>
      <c r="B45" s="157"/>
      <c r="C45" s="151" t="s">
        <v>20</v>
      </c>
      <c r="D45" s="152">
        <v>1</v>
      </c>
      <c r="E45" s="158">
        <v>2.4300000000000002</v>
      </c>
      <c r="F45" s="110"/>
      <c r="G45" s="115">
        <f t="shared" ref="G45:G63" si="5">IFERROR(TRUNC(ROUND(D45*E45,2),2),0)</f>
        <v>2.4300000000000002</v>
      </c>
      <c r="I45" s="141"/>
      <c r="J45" s="155"/>
      <c r="K45" s="141"/>
      <c r="L45" s="141"/>
      <c r="M45" s="141"/>
      <c r="N45" s="141"/>
    </row>
    <row r="46" spans="1:14" ht="25.5" x14ac:dyDescent="0.25">
      <c r="A46" s="156" t="s">
        <v>205</v>
      </c>
      <c r="B46" s="157"/>
      <c r="C46" s="159" t="s">
        <v>20</v>
      </c>
      <c r="D46" s="160">
        <v>1</v>
      </c>
      <c r="E46" s="161">
        <v>4.78</v>
      </c>
      <c r="F46" s="108"/>
      <c r="G46" s="115">
        <f t="shared" si="5"/>
        <v>4.78</v>
      </c>
      <c r="I46" s="141"/>
      <c r="J46" s="155"/>
      <c r="K46" s="141"/>
      <c r="L46" s="141"/>
      <c r="M46" s="141"/>
      <c r="N46" s="141"/>
    </row>
    <row r="47" spans="1:14" ht="25.5" x14ac:dyDescent="0.25">
      <c r="A47" s="156" t="s">
        <v>207</v>
      </c>
      <c r="B47" s="157"/>
      <c r="C47" s="151" t="s">
        <v>71</v>
      </c>
      <c r="D47" s="152">
        <v>11</v>
      </c>
      <c r="E47" s="161">
        <v>0.91</v>
      </c>
      <c r="F47" s="108"/>
      <c r="G47" s="115">
        <f t="shared" si="5"/>
        <v>10.01</v>
      </c>
      <c r="I47" s="141"/>
      <c r="J47" s="155"/>
      <c r="K47" s="141"/>
      <c r="L47" s="141"/>
      <c r="M47" s="141"/>
      <c r="N47" s="141"/>
    </row>
    <row r="48" spans="1:14" ht="25.5" x14ac:dyDescent="0.25">
      <c r="A48" s="156" t="s">
        <v>208</v>
      </c>
      <c r="B48" s="157"/>
      <c r="C48" s="151" t="s">
        <v>203</v>
      </c>
      <c r="D48" s="152">
        <v>1</v>
      </c>
      <c r="E48" s="161">
        <v>1.76</v>
      </c>
      <c r="F48" s="108"/>
      <c r="G48" s="115">
        <f t="shared" si="5"/>
        <v>1.76</v>
      </c>
      <c r="I48" s="141"/>
      <c r="J48" s="155"/>
      <c r="K48" s="141"/>
      <c r="L48" s="141"/>
      <c r="M48" s="141"/>
      <c r="N48" s="141"/>
    </row>
    <row r="49" spans="1:14" x14ac:dyDescent="0.25">
      <c r="A49" s="156">
        <v>0</v>
      </c>
      <c r="B49" s="157"/>
      <c r="C49" s="151">
        <v>0</v>
      </c>
      <c r="D49" s="152">
        <v>0</v>
      </c>
      <c r="E49" s="161">
        <v>0</v>
      </c>
      <c r="F49" s="108"/>
      <c r="G49" s="115">
        <f t="shared" si="5"/>
        <v>0</v>
      </c>
      <c r="I49" s="141"/>
      <c r="J49" s="155"/>
      <c r="K49" s="141"/>
      <c r="L49" s="141"/>
      <c r="M49" s="141"/>
      <c r="N49" s="141"/>
    </row>
    <row r="50" spans="1:14" x14ac:dyDescent="0.25">
      <c r="A50" s="156">
        <v>0</v>
      </c>
      <c r="B50" s="157"/>
      <c r="C50" s="151">
        <v>0</v>
      </c>
      <c r="D50" s="152">
        <v>0</v>
      </c>
      <c r="E50" s="161">
        <v>0</v>
      </c>
      <c r="F50" s="108"/>
      <c r="G50" s="115">
        <f t="shared" si="5"/>
        <v>0</v>
      </c>
      <c r="I50" s="141"/>
      <c r="J50" s="155"/>
      <c r="K50" s="141"/>
      <c r="L50" s="141"/>
      <c r="M50" s="141"/>
      <c r="N50" s="141"/>
    </row>
    <row r="51" spans="1:14" x14ac:dyDescent="0.25">
      <c r="A51" s="156">
        <v>0</v>
      </c>
      <c r="B51" s="157"/>
      <c r="C51" s="151">
        <v>0</v>
      </c>
      <c r="D51" s="152">
        <v>0</v>
      </c>
      <c r="E51" s="161">
        <v>0</v>
      </c>
      <c r="F51" s="108"/>
      <c r="G51" s="115">
        <f t="shared" si="5"/>
        <v>0</v>
      </c>
      <c r="I51" s="141"/>
      <c r="J51" s="155"/>
      <c r="K51" s="141"/>
      <c r="L51" s="141"/>
      <c r="M51" s="141"/>
      <c r="N51" s="141"/>
    </row>
    <row r="52" spans="1:14" x14ac:dyDescent="0.25">
      <c r="A52" s="156">
        <v>0</v>
      </c>
      <c r="B52" s="157"/>
      <c r="C52" s="151">
        <v>0</v>
      </c>
      <c r="D52" s="152">
        <v>0</v>
      </c>
      <c r="E52" s="161">
        <v>0</v>
      </c>
      <c r="F52" s="108"/>
      <c r="G52" s="115">
        <f t="shared" si="5"/>
        <v>0</v>
      </c>
      <c r="I52" s="141"/>
      <c r="J52" s="155"/>
      <c r="K52" s="141"/>
      <c r="L52" s="141"/>
      <c r="M52" s="141"/>
      <c r="N52" s="141"/>
    </row>
    <row r="53" spans="1:14" x14ac:dyDescent="0.25">
      <c r="A53" s="156">
        <v>0</v>
      </c>
      <c r="B53" s="157"/>
      <c r="C53" s="151">
        <v>0</v>
      </c>
      <c r="D53" s="152">
        <v>0</v>
      </c>
      <c r="E53" s="161">
        <v>0</v>
      </c>
      <c r="F53" s="108"/>
      <c r="G53" s="115">
        <f t="shared" si="5"/>
        <v>0</v>
      </c>
      <c r="I53" s="141"/>
      <c r="J53" s="155"/>
      <c r="K53" s="141"/>
      <c r="L53" s="141"/>
      <c r="M53" s="141"/>
      <c r="N53" s="141"/>
    </row>
    <row r="54" spans="1:14" x14ac:dyDescent="0.25">
      <c r="A54" s="156">
        <v>0</v>
      </c>
      <c r="B54" s="157"/>
      <c r="C54" s="151">
        <v>0</v>
      </c>
      <c r="D54" s="152">
        <v>0</v>
      </c>
      <c r="E54" s="161">
        <v>0</v>
      </c>
      <c r="F54" s="108"/>
      <c r="G54" s="115">
        <f t="shared" si="5"/>
        <v>0</v>
      </c>
      <c r="I54" s="141"/>
      <c r="J54" s="155"/>
      <c r="K54" s="141"/>
      <c r="L54" s="141"/>
      <c r="M54" s="141"/>
      <c r="N54" s="141"/>
    </row>
    <row r="55" spans="1:14" x14ac:dyDescent="0.25">
      <c r="A55" s="140">
        <v>0</v>
      </c>
      <c r="B55" s="105"/>
      <c r="C55" s="151">
        <v>0</v>
      </c>
      <c r="D55" s="152">
        <v>0</v>
      </c>
      <c r="E55" s="140">
        <v>0</v>
      </c>
      <c r="F55" s="108"/>
      <c r="G55" s="115">
        <f t="shared" si="5"/>
        <v>0</v>
      </c>
      <c r="I55" s="141"/>
      <c r="J55" s="141"/>
      <c r="K55" s="141"/>
      <c r="L55" s="141"/>
      <c r="M55" s="141"/>
      <c r="N55" s="141"/>
    </row>
    <row r="56" spans="1:14" x14ac:dyDescent="0.25">
      <c r="A56" s="156">
        <v>0</v>
      </c>
      <c r="B56" s="157"/>
      <c r="C56" s="151">
        <v>0</v>
      </c>
      <c r="D56" s="152">
        <v>0</v>
      </c>
      <c r="E56" s="161">
        <v>0</v>
      </c>
      <c r="F56" s="108"/>
      <c r="G56" s="115">
        <f t="shared" si="5"/>
        <v>0</v>
      </c>
      <c r="I56" s="141"/>
      <c r="J56" s="155"/>
      <c r="K56" s="141"/>
      <c r="L56" s="141"/>
      <c r="M56" s="141"/>
      <c r="N56" s="141"/>
    </row>
    <row r="57" spans="1:14" x14ac:dyDescent="0.25">
      <c r="A57" s="156">
        <v>0</v>
      </c>
      <c r="B57" s="157"/>
      <c r="C57" s="151">
        <v>0</v>
      </c>
      <c r="D57" s="152">
        <v>0</v>
      </c>
      <c r="E57" s="161">
        <v>0</v>
      </c>
      <c r="F57" s="108"/>
      <c r="G57" s="115">
        <f t="shared" si="5"/>
        <v>0</v>
      </c>
      <c r="I57" s="141"/>
      <c r="J57" s="155"/>
      <c r="K57" s="141"/>
      <c r="L57" s="141"/>
      <c r="M57" s="141"/>
      <c r="N57" s="141"/>
    </row>
    <row r="58" spans="1:14" x14ac:dyDescent="0.25">
      <c r="A58" s="156">
        <v>0</v>
      </c>
      <c r="B58" s="157"/>
      <c r="C58" s="151">
        <v>0</v>
      </c>
      <c r="D58" s="152">
        <v>0</v>
      </c>
      <c r="E58" s="161">
        <v>0</v>
      </c>
      <c r="F58" s="108"/>
      <c r="G58" s="115">
        <f t="shared" si="5"/>
        <v>0</v>
      </c>
      <c r="I58" s="141"/>
      <c r="J58" s="155"/>
      <c r="K58" s="141"/>
      <c r="L58" s="141"/>
      <c r="M58" s="141"/>
      <c r="N58" s="141"/>
    </row>
    <row r="59" spans="1:14" x14ac:dyDescent="0.25">
      <c r="A59" s="156">
        <v>0</v>
      </c>
      <c r="B59" s="157"/>
      <c r="C59" s="151">
        <v>0</v>
      </c>
      <c r="D59" s="152">
        <v>0</v>
      </c>
      <c r="E59" s="161">
        <v>0</v>
      </c>
      <c r="F59" s="108"/>
      <c r="G59" s="115">
        <f t="shared" si="5"/>
        <v>0</v>
      </c>
      <c r="I59" s="141"/>
      <c r="J59" s="155"/>
      <c r="K59" s="141"/>
      <c r="L59" s="141"/>
      <c r="M59" s="141"/>
      <c r="N59" s="141"/>
    </row>
    <row r="60" spans="1:14" x14ac:dyDescent="0.25">
      <c r="A60" s="156">
        <v>0</v>
      </c>
      <c r="B60" s="157"/>
      <c r="C60" s="151">
        <v>0</v>
      </c>
      <c r="D60" s="152">
        <v>0</v>
      </c>
      <c r="E60" s="161">
        <v>0</v>
      </c>
      <c r="F60" s="108"/>
      <c r="G60" s="115">
        <f t="shared" si="5"/>
        <v>0</v>
      </c>
      <c r="I60" s="141"/>
      <c r="J60" s="155"/>
      <c r="K60" s="141"/>
      <c r="L60" s="141"/>
      <c r="M60" s="141"/>
      <c r="N60" s="141"/>
    </row>
    <row r="61" spans="1:14" x14ac:dyDescent="0.25">
      <c r="A61" s="140">
        <v>0</v>
      </c>
      <c r="B61" s="105"/>
      <c r="C61" s="115">
        <v>0</v>
      </c>
      <c r="D61" s="115">
        <v>0</v>
      </c>
      <c r="E61" s="140">
        <v>0</v>
      </c>
      <c r="F61" s="108"/>
      <c r="G61" s="115">
        <f t="shared" si="5"/>
        <v>0</v>
      </c>
      <c r="I61" s="141"/>
      <c r="J61" s="141"/>
      <c r="K61" s="141"/>
      <c r="L61" s="141"/>
      <c r="M61" s="141"/>
      <c r="N61" s="141"/>
    </row>
    <row r="62" spans="1:14" x14ac:dyDescent="0.25">
      <c r="A62" s="140">
        <v>0</v>
      </c>
      <c r="B62" s="105"/>
      <c r="C62" s="115">
        <v>0</v>
      </c>
      <c r="D62" s="115">
        <v>0</v>
      </c>
      <c r="E62" s="140">
        <v>0</v>
      </c>
      <c r="F62" s="108"/>
      <c r="G62" s="115">
        <f t="shared" si="5"/>
        <v>0</v>
      </c>
      <c r="I62" s="141"/>
      <c r="J62" s="141"/>
      <c r="K62" s="141"/>
      <c r="L62" s="141"/>
      <c r="M62" s="141"/>
      <c r="N62" s="141"/>
    </row>
    <row r="63" spans="1:14" x14ac:dyDescent="0.25">
      <c r="A63" s="162">
        <v>0</v>
      </c>
      <c r="B63" s="119"/>
      <c r="C63" s="118">
        <v>0</v>
      </c>
      <c r="D63" s="118">
        <v>0</v>
      </c>
      <c r="E63" s="162">
        <v>0</v>
      </c>
      <c r="F63" s="121"/>
      <c r="G63" s="115">
        <f t="shared" si="5"/>
        <v>0</v>
      </c>
      <c r="I63" s="141"/>
      <c r="J63" s="141"/>
      <c r="K63" s="141"/>
      <c r="L63" s="141"/>
      <c r="M63" s="141"/>
      <c r="N63" s="141"/>
    </row>
    <row r="64" spans="1:14" x14ac:dyDescent="0.25">
      <c r="A64" s="143" t="s">
        <v>183</v>
      </c>
      <c r="B64" s="123"/>
      <c r="C64" s="122">
        <v>0</v>
      </c>
      <c r="D64" s="122">
        <v>0</v>
      </c>
      <c r="E64" s="143">
        <v>0</v>
      </c>
      <c r="F64" s="144"/>
      <c r="G64" s="144">
        <f>TRUNC(ROUND(SUM(G44:G63),2),2)</f>
        <v>28.97</v>
      </c>
      <c r="I64" s="141"/>
      <c r="J64" s="141"/>
      <c r="K64" s="141"/>
      <c r="L64" s="141"/>
      <c r="M64" s="141"/>
      <c r="N64" s="141"/>
    </row>
    <row r="65" spans="1:22" s="93" customFormat="1" x14ac:dyDescent="0.25">
      <c r="A65" s="126" t="s">
        <v>184</v>
      </c>
      <c r="B65" s="127"/>
      <c r="C65" s="128"/>
      <c r="D65" s="128"/>
      <c r="E65" s="129"/>
      <c r="F65" s="129"/>
      <c r="G65" s="130"/>
      <c r="I65" s="145"/>
      <c r="J65" s="145"/>
      <c r="K65" s="145"/>
      <c r="L65" s="145"/>
      <c r="M65" s="145"/>
      <c r="N65" s="145"/>
    </row>
    <row r="66" spans="1:22" ht="27.75" customHeight="1" x14ac:dyDescent="0.25">
      <c r="A66" s="163" t="s">
        <v>122</v>
      </c>
      <c r="B66" s="132"/>
      <c r="C66" s="95" t="s">
        <v>185</v>
      </c>
      <c r="D66" s="95" t="s">
        <v>186</v>
      </c>
      <c r="E66" s="163" t="s">
        <v>124</v>
      </c>
      <c r="F66" s="133"/>
      <c r="G66" s="134" t="s">
        <v>187</v>
      </c>
    </row>
    <row r="67" spans="1:22" x14ac:dyDescent="0.25">
      <c r="A67" s="142"/>
      <c r="B67" s="85"/>
      <c r="C67" s="120"/>
      <c r="D67" s="120" t="s">
        <v>128</v>
      </c>
      <c r="E67" s="164" t="s">
        <v>129</v>
      </c>
      <c r="F67" s="165"/>
      <c r="G67" s="99" t="s">
        <v>188</v>
      </c>
    </row>
    <row r="68" spans="1:22" ht="15.75" thickBot="1" x14ac:dyDescent="0.3">
      <c r="A68" s="166"/>
      <c r="B68" s="167"/>
      <c r="C68" s="168"/>
      <c r="D68" s="168"/>
      <c r="E68" s="161"/>
      <c r="F68" s="108"/>
      <c r="G68" s="168"/>
    </row>
    <row r="69" spans="1:22" ht="15.75" thickBot="1" x14ac:dyDescent="0.3">
      <c r="A69" s="169" t="s">
        <v>189</v>
      </c>
      <c r="B69" s="170"/>
      <c r="C69" s="116" t="s">
        <v>20</v>
      </c>
      <c r="D69" s="116">
        <v>1</v>
      </c>
      <c r="E69" s="140">
        <v>10.83</v>
      </c>
      <c r="F69" s="108"/>
      <c r="G69" s="115">
        <f>IFERROR(TRUNC(ROUND(D69*E69,2),2),0)</f>
        <v>10.83</v>
      </c>
      <c r="I69" s="171" t="s">
        <v>190</v>
      </c>
      <c r="J69" s="172">
        <v>0</v>
      </c>
    </row>
    <row r="70" spans="1:22" x14ac:dyDescent="0.25">
      <c r="A70" s="173"/>
      <c r="B70" s="174"/>
      <c r="C70" s="120"/>
      <c r="D70" s="120"/>
      <c r="E70" s="175"/>
      <c r="F70" s="176"/>
      <c r="G70" s="118"/>
    </row>
    <row r="71" spans="1:22" x14ac:dyDescent="0.25">
      <c r="A71" s="143" t="s">
        <v>191</v>
      </c>
      <c r="B71" s="123"/>
      <c r="C71" s="122"/>
      <c r="D71" s="122"/>
      <c r="E71" s="122"/>
      <c r="F71" s="123"/>
      <c r="G71" s="122">
        <f>TRUNC(ROUND(SUM(G68:G70),5),2)</f>
        <v>10.83</v>
      </c>
    </row>
    <row r="72" spans="1:22" s="93" customFormat="1" ht="15.75" customHeight="1" x14ac:dyDescent="0.25">
      <c r="A72" s="177"/>
      <c r="B72" s="178"/>
      <c r="C72" s="129" t="s">
        <v>192</v>
      </c>
      <c r="D72" s="129"/>
      <c r="E72" s="129"/>
      <c r="F72" s="129"/>
      <c r="G72" s="179">
        <f>TRUNC(ROUND(G29+G40+G64+G71,2),2)</f>
        <v>71.540000000000006</v>
      </c>
    </row>
    <row r="73" spans="1:22" ht="15.75" customHeight="1" x14ac:dyDescent="0.25">
      <c r="A73" s="180"/>
      <c r="B73" s="181"/>
      <c r="C73" s="182" t="s">
        <v>193</v>
      </c>
      <c r="D73" s="124"/>
      <c r="E73" s="124"/>
      <c r="F73" s="183">
        <v>0.03</v>
      </c>
      <c r="G73" s="122">
        <f>TRUNC(ROUND(G72*F73,2),2)</f>
        <v>2.15</v>
      </c>
    </row>
    <row r="74" spans="1:22" ht="15.75" customHeight="1" x14ac:dyDescent="0.25">
      <c r="A74" s="180"/>
      <c r="B74" s="181"/>
      <c r="C74" s="182" t="s">
        <v>194</v>
      </c>
      <c r="D74" s="124"/>
      <c r="E74" s="124"/>
      <c r="F74" s="184">
        <v>1.1000000000000001E-3</v>
      </c>
      <c r="G74" s="122">
        <f>TRUNC(ROUND(G72*F74,2),2)</f>
        <v>0.08</v>
      </c>
      <c r="V74">
        <f>+COLUMN(V73)</f>
        <v>22</v>
      </c>
    </row>
    <row r="75" spans="1:22" ht="15.75" customHeight="1" x14ac:dyDescent="0.25">
      <c r="A75" s="185"/>
      <c r="B75" s="186"/>
      <c r="C75" s="182" t="s">
        <v>195</v>
      </c>
      <c r="D75" s="124"/>
      <c r="E75" s="124"/>
      <c r="F75" s="144"/>
      <c r="G75" s="122">
        <f>TRUNC(ROUND(SUM(G72:G74),2),2)</f>
        <v>73.77</v>
      </c>
      <c r="U75" t="s">
        <v>196</v>
      </c>
      <c r="V75">
        <f>+TRUNC(ROUND(G29+G40+G71+G73+G74,2),2)</f>
        <v>44.8</v>
      </c>
    </row>
    <row r="76" spans="1:22" s="93" customFormat="1" ht="15.75" customHeight="1" x14ac:dyDescent="0.25">
      <c r="A76" s="187" t="s">
        <v>197</v>
      </c>
      <c r="B76" s="188"/>
      <c r="C76" s="189" t="s">
        <v>198</v>
      </c>
      <c r="D76" s="190"/>
      <c r="E76" s="190"/>
      <c r="F76" s="191"/>
      <c r="G76" s="192"/>
      <c r="U76" s="93" t="s">
        <v>199</v>
      </c>
      <c r="V76" s="93">
        <f>+G64</f>
        <v>28.97</v>
      </c>
    </row>
    <row r="77" spans="1:22" x14ac:dyDescent="0.25">
      <c r="A77" s="193"/>
      <c r="B77" s="193"/>
      <c r="C77" s="193"/>
      <c r="D77" s="193"/>
      <c r="E77" s="193"/>
      <c r="F77" s="193"/>
      <c r="G77" s="193"/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1" orientation="portrait" horizontalDpi="4294967293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>
    <tabColor rgb="FF92D050"/>
    <pageSetUpPr fitToPage="1"/>
  </sheetPr>
  <dimension ref="A1:V77"/>
  <sheetViews>
    <sheetView showZeros="0" view="pageBreakPreview" topLeftCell="A4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58" t="s">
        <v>109</v>
      </c>
      <c r="B1" s="59"/>
      <c r="C1" s="59"/>
      <c r="D1" s="59"/>
      <c r="E1" s="59"/>
      <c r="F1" s="59"/>
      <c r="G1" s="60"/>
    </row>
    <row r="2" spans="1:22" ht="15" customHeight="1" x14ac:dyDescent="0.25">
      <c r="A2" s="61" t="s">
        <v>110</v>
      </c>
      <c r="B2" s="62"/>
      <c r="C2" s="62"/>
      <c r="D2" s="62" t="s">
        <v>111</v>
      </c>
      <c r="E2" s="63" t="s">
        <v>17</v>
      </c>
      <c r="F2" s="63"/>
      <c r="G2" s="64"/>
    </row>
    <row r="3" spans="1:22" ht="103.5" customHeight="1" x14ac:dyDescent="0.25">
      <c r="A3" s="65" t="s">
        <v>112</v>
      </c>
      <c r="B3" s="66"/>
      <c r="C3" s="62"/>
      <c r="D3" s="62"/>
      <c r="E3" s="63"/>
      <c r="F3" s="63"/>
      <c r="G3" s="64"/>
    </row>
    <row r="4" spans="1:22" ht="18" x14ac:dyDescent="0.25">
      <c r="A4" s="67" t="s">
        <v>113</v>
      </c>
      <c r="B4" s="68"/>
      <c r="C4" s="68"/>
      <c r="D4" s="68"/>
      <c r="E4" s="68"/>
      <c r="F4" s="68"/>
      <c r="G4" s="69"/>
    </row>
    <row r="5" spans="1:22" x14ac:dyDescent="0.25">
      <c r="A5" s="70"/>
      <c r="B5" s="71"/>
      <c r="C5" s="71"/>
      <c r="D5" s="72" t="s">
        <v>114</v>
      </c>
      <c r="F5" s="73"/>
      <c r="G5" s="74"/>
    </row>
    <row r="6" spans="1:22" x14ac:dyDescent="0.25">
      <c r="A6" s="75" t="s">
        <v>115</v>
      </c>
      <c r="B6" s="76"/>
      <c r="C6" s="71"/>
      <c r="D6" s="71"/>
      <c r="E6" s="71"/>
      <c r="F6" s="71"/>
      <c r="G6" s="77"/>
    </row>
    <row r="7" spans="1:22" ht="42" customHeight="1" x14ac:dyDescent="0.25">
      <c r="A7" s="78" t="s">
        <v>45</v>
      </c>
      <c r="B7" s="79"/>
      <c r="C7" s="79"/>
      <c r="D7" s="79"/>
      <c r="E7" s="79"/>
      <c r="F7" s="80" t="s">
        <v>116</v>
      </c>
      <c r="G7" s="81" t="s">
        <v>20</v>
      </c>
      <c r="H7" s="82"/>
      <c r="I7" s="83" t="s">
        <v>117</v>
      </c>
      <c r="J7" s="82">
        <v>2</v>
      </c>
    </row>
    <row r="8" spans="1:22" x14ac:dyDescent="0.25">
      <c r="A8" s="84" t="s">
        <v>118</v>
      </c>
      <c r="B8" s="85"/>
      <c r="C8" s="85"/>
      <c r="D8" s="85"/>
      <c r="E8" s="86"/>
      <c r="F8" s="86"/>
      <c r="G8" s="87"/>
    </row>
    <row r="9" spans="1:22" s="93" customFormat="1" x14ac:dyDescent="0.25">
      <c r="A9" s="88" t="s">
        <v>119</v>
      </c>
      <c r="B9" s="89"/>
      <c r="C9" s="90"/>
      <c r="D9" s="90"/>
      <c r="E9" s="91"/>
      <c r="F9" s="91"/>
      <c r="G9" s="92"/>
      <c r="I9" s="94" t="s">
        <v>120</v>
      </c>
      <c r="J9" s="94" t="s">
        <v>121</v>
      </c>
    </row>
    <row r="10" spans="1:22" ht="15.75" x14ac:dyDescent="0.25">
      <c r="A10" s="95" t="s">
        <v>122</v>
      </c>
      <c r="B10" s="95" t="s">
        <v>123</v>
      </c>
      <c r="C10" s="95" t="s">
        <v>124</v>
      </c>
      <c r="D10" s="95" t="s">
        <v>125</v>
      </c>
      <c r="E10" s="96" t="s">
        <v>126</v>
      </c>
      <c r="F10" s="96"/>
      <c r="G10" s="95" t="s">
        <v>127</v>
      </c>
      <c r="I10" s="97">
        <v>0.5</v>
      </c>
      <c r="J10" s="97">
        <f>1/I10</f>
        <v>2</v>
      </c>
    </row>
    <row r="11" spans="1:22" x14ac:dyDescent="0.25">
      <c r="A11" s="98"/>
      <c r="B11" s="99" t="s">
        <v>128</v>
      </c>
      <c r="C11" s="100" t="s">
        <v>129</v>
      </c>
      <c r="D11" s="99" t="s">
        <v>130</v>
      </c>
      <c r="E11" s="101" t="s">
        <v>131</v>
      </c>
      <c r="F11" s="102"/>
      <c r="G11" s="103" t="s">
        <v>132</v>
      </c>
      <c r="L11" t="s">
        <v>133</v>
      </c>
      <c r="M11" t="s">
        <v>134</v>
      </c>
      <c r="N11" t="s">
        <v>135</v>
      </c>
      <c r="O11" t="s">
        <v>136</v>
      </c>
      <c r="P11" t="s">
        <v>137</v>
      </c>
      <c r="Q11" t="s">
        <v>138</v>
      </c>
      <c r="R11" t="s">
        <v>139</v>
      </c>
      <c r="S11" t="s">
        <v>140</v>
      </c>
    </row>
    <row r="12" spans="1:22" x14ac:dyDescent="0.25">
      <c r="A12" s="104" t="s">
        <v>141</v>
      </c>
      <c r="B12" s="104">
        <v>0.2</v>
      </c>
      <c r="C12" s="105">
        <v>4.25</v>
      </c>
      <c r="D12" s="106">
        <f>IFERROR(ROUND(B12*C12,5),0)</f>
        <v>0.85</v>
      </c>
      <c r="E12" s="107">
        <v>1.76</v>
      </c>
      <c r="F12" s="108"/>
      <c r="G12" s="106">
        <f>IFERROR(TRUNC(ROUND(D12*E12,2),2),0)</f>
        <v>1.5</v>
      </c>
      <c r="I12" t="s">
        <v>142</v>
      </c>
      <c r="J12">
        <v>2</v>
      </c>
      <c r="U12">
        <v>6.25</v>
      </c>
      <c r="V12">
        <f>+U12*1.4</f>
        <v>8.75</v>
      </c>
    </row>
    <row r="13" spans="1:22" x14ac:dyDescent="0.25">
      <c r="A13" s="104" t="s">
        <v>143</v>
      </c>
      <c r="B13" s="104">
        <v>0</v>
      </c>
      <c r="C13" s="105">
        <v>10</v>
      </c>
      <c r="D13" s="106">
        <f t="shared" ref="D13:D26" si="0">IFERROR(ROUND(B13*C13,5),0)</f>
        <v>0</v>
      </c>
      <c r="E13" s="109">
        <v>1.76</v>
      </c>
      <c r="F13" s="110"/>
      <c r="G13" s="106">
        <f t="shared" ref="G13:G26" si="1">IFERROR(TRUNC(ROUND(D13*E13,2),2),0)</f>
        <v>0</v>
      </c>
      <c r="I13" t="s">
        <v>144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4" t="s">
        <v>145</v>
      </c>
      <c r="B14" s="104">
        <v>0</v>
      </c>
      <c r="C14" s="105">
        <v>20</v>
      </c>
      <c r="D14" s="106">
        <f t="shared" si="0"/>
        <v>0</v>
      </c>
      <c r="E14" s="107">
        <v>1.76</v>
      </c>
      <c r="F14" s="108"/>
      <c r="G14" s="106">
        <f t="shared" si="1"/>
        <v>0</v>
      </c>
      <c r="I14" t="s">
        <v>146</v>
      </c>
      <c r="J14">
        <v>2</v>
      </c>
      <c r="U14">
        <v>65</v>
      </c>
      <c r="V14">
        <f t="shared" si="2"/>
        <v>91</v>
      </c>
    </row>
    <row r="15" spans="1:22" x14ac:dyDescent="0.25">
      <c r="A15" s="104" t="s">
        <v>147</v>
      </c>
      <c r="B15" s="104">
        <v>0</v>
      </c>
      <c r="C15" s="105">
        <v>1</v>
      </c>
      <c r="D15" s="106">
        <f t="shared" si="0"/>
        <v>0</v>
      </c>
      <c r="E15" s="107">
        <v>1.76</v>
      </c>
      <c r="F15" s="108"/>
      <c r="G15" s="106">
        <f t="shared" si="1"/>
        <v>0</v>
      </c>
      <c r="I15" t="s">
        <v>148</v>
      </c>
      <c r="J15">
        <v>2</v>
      </c>
      <c r="U15">
        <v>2</v>
      </c>
      <c r="V15">
        <f t="shared" si="2"/>
        <v>2.8</v>
      </c>
    </row>
    <row r="16" spans="1:22" x14ac:dyDescent="0.25">
      <c r="A16" s="104" t="s">
        <v>149</v>
      </c>
      <c r="B16" s="104">
        <v>0.5</v>
      </c>
      <c r="C16" s="105">
        <v>0.5</v>
      </c>
      <c r="D16" s="106">
        <f t="shared" si="0"/>
        <v>0.25</v>
      </c>
      <c r="E16" s="107">
        <v>1.76</v>
      </c>
      <c r="F16" s="108"/>
      <c r="G16" s="106">
        <f t="shared" si="1"/>
        <v>0.44</v>
      </c>
      <c r="I16" t="s">
        <v>150</v>
      </c>
      <c r="J16">
        <v>2</v>
      </c>
      <c r="U16">
        <v>0.5</v>
      </c>
      <c r="V16">
        <f t="shared" si="2"/>
        <v>0.7</v>
      </c>
    </row>
    <row r="17" spans="1:22" x14ac:dyDescent="0.25">
      <c r="A17" s="104" t="s">
        <v>148</v>
      </c>
      <c r="B17" s="104">
        <v>0</v>
      </c>
      <c r="C17" s="105">
        <v>0.15</v>
      </c>
      <c r="D17" s="106">
        <f t="shared" si="0"/>
        <v>0</v>
      </c>
      <c r="E17" s="107">
        <v>1.76</v>
      </c>
      <c r="F17" s="108"/>
      <c r="G17" s="106">
        <f t="shared" si="1"/>
        <v>0</v>
      </c>
      <c r="I17" t="s">
        <v>151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111" t="s">
        <v>152</v>
      </c>
      <c r="B18" s="104">
        <v>1.5</v>
      </c>
      <c r="C18" s="105">
        <v>0.15</v>
      </c>
      <c r="D18" s="106">
        <f t="shared" si="0"/>
        <v>0.22500000000000001</v>
      </c>
      <c r="E18" s="107">
        <v>1.76</v>
      </c>
      <c r="F18" s="108"/>
      <c r="G18" s="106">
        <f t="shared" si="1"/>
        <v>0.4</v>
      </c>
      <c r="I18" t="s">
        <v>153</v>
      </c>
      <c r="J18">
        <v>2</v>
      </c>
      <c r="U18">
        <v>0.15</v>
      </c>
      <c r="V18">
        <f t="shared" si="2"/>
        <v>0.21</v>
      </c>
    </row>
    <row r="19" spans="1:22" x14ac:dyDescent="0.25">
      <c r="A19" s="104" t="s">
        <v>154</v>
      </c>
      <c r="B19" s="104">
        <v>0</v>
      </c>
      <c r="C19" s="105">
        <v>0.16</v>
      </c>
      <c r="D19" s="106">
        <f t="shared" si="0"/>
        <v>0</v>
      </c>
      <c r="E19" s="107">
        <v>1.76</v>
      </c>
      <c r="F19" s="108"/>
      <c r="G19" s="106">
        <f t="shared" si="1"/>
        <v>0</v>
      </c>
      <c r="I19" t="s">
        <v>155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4" t="s">
        <v>156</v>
      </c>
      <c r="B20" s="104">
        <v>0</v>
      </c>
      <c r="C20" s="105">
        <v>0.2</v>
      </c>
      <c r="D20" s="106">
        <f t="shared" si="0"/>
        <v>0</v>
      </c>
      <c r="E20" s="107">
        <v>1.76</v>
      </c>
      <c r="F20" s="108"/>
      <c r="G20" s="106">
        <f t="shared" si="1"/>
        <v>0</v>
      </c>
      <c r="I20" t="s">
        <v>157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4" t="s">
        <v>158</v>
      </c>
      <c r="B21" s="104">
        <v>1</v>
      </c>
      <c r="C21" s="105">
        <v>0.2</v>
      </c>
      <c r="D21" s="106">
        <f t="shared" si="0"/>
        <v>0.2</v>
      </c>
      <c r="E21" s="107">
        <v>1.76</v>
      </c>
      <c r="F21" s="108"/>
      <c r="G21" s="106">
        <f t="shared" si="1"/>
        <v>0.35</v>
      </c>
      <c r="I21" t="s">
        <v>159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4" t="s">
        <v>160</v>
      </c>
      <c r="B22" s="104">
        <v>1</v>
      </c>
      <c r="C22" s="105">
        <v>0.17</v>
      </c>
      <c r="D22" s="106">
        <f t="shared" si="0"/>
        <v>0.17</v>
      </c>
      <c r="E22" s="107">
        <v>1.76</v>
      </c>
      <c r="F22" s="108"/>
      <c r="G22" s="106">
        <f t="shared" si="1"/>
        <v>0.3</v>
      </c>
      <c r="I22" t="s">
        <v>161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4" t="s">
        <v>162</v>
      </c>
      <c r="B23" s="104">
        <v>1</v>
      </c>
      <c r="C23" s="105">
        <v>0.05</v>
      </c>
      <c r="D23" s="106">
        <f t="shared" si="0"/>
        <v>0.05</v>
      </c>
      <c r="E23" s="107">
        <v>1.76</v>
      </c>
      <c r="F23" s="108"/>
      <c r="G23" s="106">
        <f t="shared" si="1"/>
        <v>0.09</v>
      </c>
      <c r="I23" t="s">
        <v>163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2" t="s">
        <v>164</v>
      </c>
      <c r="B24" s="104">
        <v>5</v>
      </c>
      <c r="C24" s="105">
        <v>0.05</v>
      </c>
      <c r="D24" s="106">
        <f t="shared" si="0"/>
        <v>0.25</v>
      </c>
      <c r="E24" s="107">
        <v>1.76</v>
      </c>
      <c r="F24" s="108"/>
      <c r="G24" s="106">
        <f t="shared" si="1"/>
        <v>0.44</v>
      </c>
      <c r="I24" t="s">
        <v>165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3" t="s">
        <v>161</v>
      </c>
      <c r="B25" s="112">
        <v>0</v>
      </c>
      <c r="C25" s="105">
        <v>0.05</v>
      </c>
      <c r="D25" s="106">
        <f t="shared" si="0"/>
        <v>0</v>
      </c>
      <c r="E25" s="107">
        <v>1.76</v>
      </c>
      <c r="F25" s="108"/>
      <c r="G25" s="106">
        <f t="shared" si="1"/>
        <v>0</v>
      </c>
      <c r="I25" t="s">
        <v>166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4" t="s">
        <v>167</v>
      </c>
      <c r="B26" s="113">
        <v>0</v>
      </c>
      <c r="C26" s="105">
        <v>2</v>
      </c>
      <c r="D26" s="106">
        <f t="shared" si="0"/>
        <v>0</v>
      </c>
      <c r="E26" s="107">
        <v>1.76</v>
      </c>
      <c r="F26" s="108"/>
      <c r="G26" s="106">
        <f t="shared" si="1"/>
        <v>0</v>
      </c>
      <c r="I26" t="s">
        <v>168</v>
      </c>
      <c r="J26">
        <v>5</v>
      </c>
      <c r="U26">
        <v>5</v>
      </c>
      <c r="V26">
        <f t="shared" si="2"/>
        <v>7</v>
      </c>
    </row>
    <row r="27" spans="1:22" x14ac:dyDescent="0.25">
      <c r="A27" s="115"/>
      <c r="B27" s="116"/>
      <c r="C27" s="105"/>
      <c r="D27" s="117"/>
      <c r="E27" s="105"/>
      <c r="F27" s="108"/>
      <c r="G27" s="110"/>
      <c r="I27" t="s">
        <v>169</v>
      </c>
      <c r="J27">
        <v>5</v>
      </c>
    </row>
    <row r="28" spans="1:22" x14ac:dyDescent="0.25">
      <c r="A28" s="118"/>
      <c r="B28" s="118"/>
      <c r="C28" s="119"/>
      <c r="D28" s="120"/>
      <c r="E28" s="119"/>
      <c r="F28" s="121"/>
      <c r="G28" s="87"/>
    </row>
    <row r="29" spans="1:22" x14ac:dyDescent="0.25">
      <c r="A29" s="122" t="s">
        <v>170</v>
      </c>
      <c r="B29" s="122"/>
      <c r="C29" s="123"/>
      <c r="D29" s="122"/>
      <c r="E29" s="124"/>
      <c r="F29" s="125"/>
      <c r="G29" s="122">
        <f>TRUNC(ROUND(SUM(G12:G28),2),2)</f>
        <v>3.52</v>
      </c>
    </row>
    <row r="30" spans="1:22" s="93" customFormat="1" x14ac:dyDescent="0.25">
      <c r="A30" s="126" t="s">
        <v>171</v>
      </c>
      <c r="B30" s="127"/>
      <c r="C30" s="128"/>
      <c r="D30" s="128"/>
      <c r="E30" s="129"/>
      <c r="F30" s="129"/>
      <c r="G30" s="130"/>
    </row>
    <row r="31" spans="1:22" x14ac:dyDescent="0.25">
      <c r="A31" s="95" t="s">
        <v>172</v>
      </c>
      <c r="B31" s="131" t="s">
        <v>123</v>
      </c>
      <c r="C31" s="95" t="s">
        <v>173</v>
      </c>
      <c r="D31" s="95" t="s">
        <v>125</v>
      </c>
      <c r="E31" s="132" t="s">
        <v>126</v>
      </c>
      <c r="F31" s="133"/>
      <c r="G31" s="134" t="s">
        <v>127</v>
      </c>
    </row>
    <row r="32" spans="1:22" x14ac:dyDescent="0.25">
      <c r="A32" s="135"/>
      <c r="B32" s="136" t="s">
        <v>128</v>
      </c>
      <c r="C32" s="120" t="s">
        <v>129</v>
      </c>
      <c r="D32" s="120" t="s">
        <v>130</v>
      </c>
      <c r="E32" s="137" t="s">
        <v>131</v>
      </c>
      <c r="F32" s="138"/>
      <c r="G32" s="139" t="s">
        <v>132</v>
      </c>
    </row>
    <row r="33" spans="1:14" x14ac:dyDescent="0.25">
      <c r="A33" s="115" t="s">
        <v>174</v>
      </c>
      <c r="B33" s="140">
        <v>1</v>
      </c>
      <c r="C33" s="115">
        <v>5.5</v>
      </c>
      <c r="D33" s="106">
        <f>IFERROR(ROUND(B33*C33,5),0)</f>
        <v>5.5</v>
      </c>
      <c r="E33" s="105">
        <v>1.76</v>
      </c>
      <c r="F33" s="108"/>
      <c r="G33" s="108">
        <f>IFERROR(TRUNC(ROUND(D33*E33,2),2),0)</f>
        <v>9.68</v>
      </c>
    </row>
    <row r="34" spans="1:14" x14ac:dyDescent="0.25">
      <c r="A34" s="115" t="s">
        <v>175</v>
      </c>
      <c r="B34" s="140">
        <v>1</v>
      </c>
      <c r="C34" s="115">
        <v>5</v>
      </c>
      <c r="D34" s="106">
        <f t="shared" ref="D34:D38" si="3">IFERROR(ROUND(B34*C34,5),0)</f>
        <v>5</v>
      </c>
      <c r="E34" s="105">
        <v>1.76</v>
      </c>
      <c r="F34" s="108"/>
      <c r="G34" s="108">
        <f t="shared" ref="G34:G38" si="4">IFERROR(TRUNC(ROUND(D34*E34,2),2),0)</f>
        <v>8.8000000000000007</v>
      </c>
    </row>
    <row r="35" spans="1:14" x14ac:dyDescent="0.25">
      <c r="A35" s="115" t="s">
        <v>176</v>
      </c>
      <c r="B35" s="140">
        <v>1</v>
      </c>
      <c r="C35" s="115">
        <v>4.5</v>
      </c>
      <c r="D35" s="106">
        <f t="shared" si="3"/>
        <v>4.5</v>
      </c>
      <c r="E35" s="105">
        <v>1.76</v>
      </c>
      <c r="F35" s="108"/>
      <c r="G35" s="108">
        <f t="shared" si="4"/>
        <v>7.92</v>
      </c>
    </row>
    <row r="36" spans="1:14" x14ac:dyDescent="0.25">
      <c r="A36" s="115" t="s">
        <v>177</v>
      </c>
      <c r="B36" s="140">
        <v>0</v>
      </c>
      <c r="C36" s="115">
        <v>5</v>
      </c>
      <c r="D36" s="106">
        <f t="shared" si="3"/>
        <v>0</v>
      </c>
      <c r="E36" s="105">
        <v>1.76</v>
      </c>
      <c r="F36" s="108"/>
      <c r="G36" s="108">
        <f t="shared" si="4"/>
        <v>0</v>
      </c>
      <c r="I36" s="141"/>
      <c r="J36" s="141"/>
      <c r="K36" s="141"/>
      <c r="L36" s="141"/>
      <c r="M36" s="141"/>
      <c r="N36" s="141"/>
    </row>
    <row r="37" spans="1:14" x14ac:dyDescent="0.25">
      <c r="A37" s="115" t="s">
        <v>178</v>
      </c>
      <c r="B37" s="140">
        <v>1</v>
      </c>
      <c r="C37" s="115">
        <v>6.5</v>
      </c>
      <c r="D37" s="106">
        <f t="shared" si="3"/>
        <v>6.5</v>
      </c>
      <c r="E37" s="105">
        <v>1.76</v>
      </c>
      <c r="F37" s="108"/>
      <c r="G37" s="108">
        <f t="shared" si="4"/>
        <v>11.44</v>
      </c>
      <c r="I37" s="141"/>
      <c r="J37" s="141"/>
      <c r="K37" s="141"/>
      <c r="L37" s="141"/>
      <c r="M37" s="141"/>
      <c r="N37" s="141"/>
    </row>
    <row r="38" spans="1:14" x14ac:dyDescent="0.25">
      <c r="A38" s="115"/>
      <c r="B38" s="140">
        <v>0</v>
      </c>
      <c r="C38" s="115"/>
      <c r="D38" s="106">
        <f t="shared" si="3"/>
        <v>0</v>
      </c>
      <c r="E38" s="105">
        <v>0</v>
      </c>
      <c r="F38" s="108"/>
      <c r="G38" s="108">
        <f t="shared" si="4"/>
        <v>0</v>
      </c>
      <c r="I38" s="141"/>
      <c r="J38" s="141"/>
      <c r="K38" s="141"/>
      <c r="L38" s="141"/>
      <c r="M38" s="141"/>
      <c r="N38" s="141"/>
    </row>
    <row r="39" spans="1:14" x14ac:dyDescent="0.25">
      <c r="A39" s="135"/>
      <c r="B39" s="142"/>
      <c r="C39" s="118"/>
      <c r="D39" s="120"/>
      <c r="E39" s="119"/>
      <c r="F39" s="121"/>
      <c r="G39" s="121"/>
      <c r="I39" s="141"/>
      <c r="J39" s="141"/>
      <c r="K39" s="141"/>
      <c r="L39" s="141"/>
      <c r="M39" s="141"/>
      <c r="N39" s="141"/>
    </row>
    <row r="40" spans="1:14" x14ac:dyDescent="0.25">
      <c r="A40" s="122" t="s">
        <v>179</v>
      </c>
      <c r="B40" s="143"/>
      <c r="C40" s="122"/>
      <c r="D40" s="122"/>
      <c r="E40" s="123"/>
      <c r="F40" s="144"/>
      <c r="G40" s="122">
        <f>TRUNC(ROUND(SUM(G33:G39),2),2)</f>
        <v>37.840000000000003</v>
      </c>
      <c r="I40" s="141"/>
      <c r="J40" s="141"/>
      <c r="K40" s="141"/>
      <c r="L40" s="141"/>
      <c r="M40" s="141"/>
      <c r="N40" s="141"/>
    </row>
    <row r="41" spans="1:14" s="93" customFormat="1" x14ac:dyDescent="0.25">
      <c r="A41" s="126" t="s">
        <v>180</v>
      </c>
      <c r="B41" s="127"/>
      <c r="C41" s="128"/>
      <c r="D41" s="128"/>
      <c r="E41" s="129"/>
      <c r="F41" s="129"/>
      <c r="G41" s="130"/>
      <c r="I41" s="145"/>
      <c r="J41" s="145"/>
      <c r="K41" s="145"/>
      <c r="L41" s="145"/>
      <c r="M41" s="145"/>
      <c r="N41" s="145"/>
    </row>
    <row r="42" spans="1:14" ht="15.75" customHeight="1" x14ac:dyDescent="0.25">
      <c r="A42" s="143" t="s">
        <v>181</v>
      </c>
      <c r="B42" s="144"/>
      <c r="C42" s="122" t="s">
        <v>5</v>
      </c>
      <c r="D42" s="122" t="s">
        <v>123</v>
      </c>
      <c r="E42" s="124" t="s">
        <v>182</v>
      </c>
      <c r="F42" s="124"/>
      <c r="G42" s="122" t="s">
        <v>127</v>
      </c>
      <c r="I42" s="141"/>
      <c r="J42" s="141"/>
      <c r="K42" s="141"/>
      <c r="L42" s="141"/>
      <c r="M42" s="141"/>
      <c r="N42" s="141"/>
    </row>
    <row r="43" spans="1:14" x14ac:dyDescent="0.25">
      <c r="A43" s="146"/>
      <c r="B43" s="147"/>
      <c r="C43" s="99"/>
      <c r="D43" s="99" t="s">
        <v>128</v>
      </c>
      <c r="E43" s="148" t="s">
        <v>129</v>
      </c>
      <c r="F43" s="102"/>
      <c r="G43" s="99" t="s">
        <v>130</v>
      </c>
      <c r="I43" s="141"/>
      <c r="J43" s="141"/>
      <c r="K43" s="141"/>
      <c r="L43" s="141"/>
      <c r="M43" s="141"/>
      <c r="N43" s="141"/>
    </row>
    <row r="44" spans="1:14" ht="25.5" x14ac:dyDescent="0.25">
      <c r="A44" s="149" t="s">
        <v>202</v>
      </c>
      <c r="B44" s="150"/>
      <c r="C44" s="151" t="s">
        <v>203</v>
      </c>
      <c r="D44" s="152">
        <v>1</v>
      </c>
      <c r="E44" s="153">
        <v>9.99</v>
      </c>
      <c r="F44" s="154"/>
      <c r="G44" s="115">
        <f>IFERROR(TRUNC(ROUND(D44*E44,2),2),0)</f>
        <v>9.99</v>
      </c>
      <c r="I44" s="141"/>
      <c r="J44" s="155"/>
      <c r="K44" s="141"/>
      <c r="L44" s="141"/>
      <c r="M44" s="141"/>
      <c r="N44" s="141"/>
    </row>
    <row r="45" spans="1:14" ht="25.5" x14ac:dyDescent="0.25">
      <c r="A45" s="156" t="s">
        <v>204</v>
      </c>
      <c r="B45" s="157"/>
      <c r="C45" s="151" t="s">
        <v>20</v>
      </c>
      <c r="D45" s="152">
        <v>1</v>
      </c>
      <c r="E45" s="158">
        <v>2.4300000000000002</v>
      </c>
      <c r="F45" s="110"/>
      <c r="G45" s="115">
        <f t="shared" ref="G45:G63" si="5">IFERROR(TRUNC(ROUND(D45*E45,2),2),0)</f>
        <v>2.4300000000000002</v>
      </c>
      <c r="I45" s="141"/>
      <c r="J45" s="155"/>
      <c r="K45" s="141"/>
      <c r="L45" s="141"/>
      <c r="M45" s="141"/>
      <c r="N45" s="141"/>
    </row>
    <row r="46" spans="1:14" ht="25.5" x14ac:dyDescent="0.25">
      <c r="A46" s="156" t="s">
        <v>205</v>
      </c>
      <c r="B46" s="157"/>
      <c r="C46" s="159" t="s">
        <v>20</v>
      </c>
      <c r="D46" s="160">
        <v>1</v>
      </c>
      <c r="E46" s="161">
        <v>0</v>
      </c>
      <c r="F46" s="108"/>
      <c r="G46" s="115">
        <f t="shared" si="5"/>
        <v>0</v>
      </c>
      <c r="I46" s="141"/>
      <c r="J46" s="155"/>
      <c r="K46" s="141"/>
      <c r="L46" s="141"/>
      <c r="M46" s="141"/>
      <c r="N46" s="141"/>
    </row>
    <row r="47" spans="1:14" ht="25.5" x14ac:dyDescent="0.25">
      <c r="A47" s="156" t="s">
        <v>207</v>
      </c>
      <c r="B47" s="157"/>
      <c r="C47" s="151" t="s">
        <v>71</v>
      </c>
      <c r="D47" s="152">
        <v>11</v>
      </c>
      <c r="E47" s="161">
        <v>0.91</v>
      </c>
      <c r="F47" s="108"/>
      <c r="G47" s="115">
        <f t="shared" si="5"/>
        <v>10.01</v>
      </c>
      <c r="I47" s="141"/>
      <c r="J47" s="155"/>
      <c r="K47" s="141"/>
      <c r="L47" s="141"/>
      <c r="M47" s="141"/>
      <c r="N47" s="141"/>
    </row>
    <row r="48" spans="1:14" ht="25.5" x14ac:dyDescent="0.25">
      <c r="A48" s="156" t="s">
        <v>208</v>
      </c>
      <c r="B48" s="157"/>
      <c r="C48" s="151" t="s">
        <v>203</v>
      </c>
      <c r="D48" s="152">
        <v>1</v>
      </c>
      <c r="E48" s="161">
        <v>1.76</v>
      </c>
      <c r="F48" s="108"/>
      <c r="G48" s="115">
        <f t="shared" si="5"/>
        <v>1.76</v>
      </c>
      <c r="I48" s="141"/>
      <c r="J48" s="155"/>
      <c r="K48" s="141"/>
      <c r="L48" s="141"/>
      <c r="M48" s="141"/>
      <c r="N48" s="141"/>
    </row>
    <row r="49" spans="1:14" x14ac:dyDescent="0.25">
      <c r="A49" s="156">
        <v>0</v>
      </c>
      <c r="B49" s="157"/>
      <c r="C49" s="151">
        <v>0</v>
      </c>
      <c r="D49" s="152">
        <v>0</v>
      </c>
      <c r="E49" s="161">
        <v>0</v>
      </c>
      <c r="F49" s="108"/>
      <c r="G49" s="115">
        <f t="shared" si="5"/>
        <v>0</v>
      </c>
      <c r="I49" s="141"/>
      <c r="J49" s="155"/>
      <c r="K49" s="141"/>
      <c r="L49" s="141"/>
      <c r="M49" s="141"/>
      <c r="N49" s="141"/>
    </row>
    <row r="50" spans="1:14" x14ac:dyDescent="0.25">
      <c r="A50" s="156">
        <v>0</v>
      </c>
      <c r="B50" s="157"/>
      <c r="C50" s="151">
        <v>0</v>
      </c>
      <c r="D50" s="152">
        <v>0</v>
      </c>
      <c r="E50" s="161">
        <v>0</v>
      </c>
      <c r="F50" s="108"/>
      <c r="G50" s="115">
        <f t="shared" si="5"/>
        <v>0</v>
      </c>
      <c r="I50" s="141"/>
      <c r="J50" s="155"/>
      <c r="K50" s="141"/>
      <c r="L50" s="141"/>
      <c r="M50" s="141"/>
      <c r="N50" s="141"/>
    </row>
    <row r="51" spans="1:14" x14ac:dyDescent="0.25">
      <c r="A51" s="156">
        <v>0</v>
      </c>
      <c r="B51" s="157"/>
      <c r="C51" s="151">
        <v>0</v>
      </c>
      <c r="D51" s="152">
        <v>0</v>
      </c>
      <c r="E51" s="161">
        <v>0</v>
      </c>
      <c r="F51" s="108"/>
      <c r="G51" s="115">
        <f t="shared" si="5"/>
        <v>0</v>
      </c>
      <c r="I51" s="141"/>
      <c r="J51" s="155"/>
      <c r="K51" s="141"/>
      <c r="L51" s="141"/>
      <c r="M51" s="141"/>
      <c r="N51" s="141"/>
    </row>
    <row r="52" spans="1:14" x14ac:dyDescent="0.25">
      <c r="A52" s="156">
        <v>0</v>
      </c>
      <c r="B52" s="157"/>
      <c r="C52" s="151">
        <v>0</v>
      </c>
      <c r="D52" s="152">
        <v>0</v>
      </c>
      <c r="E52" s="161">
        <v>0</v>
      </c>
      <c r="F52" s="108"/>
      <c r="G52" s="115">
        <f t="shared" si="5"/>
        <v>0</v>
      </c>
      <c r="I52" s="141"/>
      <c r="J52" s="155"/>
      <c r="K52" s="141"/>
      <c r="L52" s="141"/>
      <c r="M52" s="141"/>
      <c r="N52" s="141"/>
    </row>
    <row r="53" spans="1:14" x14ac:dyDescent="0.25">
      <c r="A53" s="156">
        <v>0</v>
      </c>
      <c r="B53" s="157"/>
      <c r="C53" s="151">
        <v>0</v>
      </c>
      <c r="D53" s="152">
        <v>0</v>
      </c>
      <c r="E53" s="161">
        <v>0</v>
      </c>
      <c r="F53" s="108"/>
      <c r="G53" s="115">
        <f t="shared" si="5"/>
        <v>0</v>
      </c>
      <c r="I53" s="141"/>
      <c r="J53" s="155"/>
      <c r="K53" s="141"/>
      <c r="L53" s="141"/>
      <c r="M53" s="141"/>
      <c r="N53" s="141"/>
    </row>
    <row r="54" spans="1:14" x14ac:dyDescent="0.25">
      <c r="A54" s="156">
        <v>0</v>
      </c>
      <c r="B54" s="157"/>
      <c r="C54" s="151">
        <v>0</v>
      </c>
      <c r="D54" s="152">
        <v>0</v>
      </c>
      <c r="E54" s="161">
        <v>0</v>
      </c>
      <c r="F54" s="108"/>
      <c r="G54" s="115">
        <f t="shared" si="5"/>
        <v>0</v>
      </c>
      <c r="I54" s="141"/>
      <c r="J54" s="155"/>
      <c r="K54" s="141"/>
      <c r="L54" s="141"/>
      <c r="M54" s="141"/>
      <c r="N54" s="141"/>
    </row>
    <row r="55" spans="1:14" x14ac:dyDescent="0.25">
      <c r="A55" s="140">
        <v>0</v>
      </c>
      <c r="B55" s="105"/>
      <c r="C55" s="151">
        <v>0</v>
      </c>
      <c r="D55" s="152">
        <v>0</v>
      </c>
      <c r="E55" s="140">
        <v>0</v>
      </c>
      <c r="F55" s="108"/>
      <c r="G55" s="115">
        <f t="shared" si="5"/>
        <v>0</v>
      </c>
      <c r="I55" s="141"/>
      <c r="J55" s="141"/>
      <c r="K55" s="141"/>
      <c r="L55" s="141"/>
      <c r="M55" s="141"/>
      <c r="N55" s="141"/>
    </row>
    <row r="56" spans="1:14" x14ac:dyDescent="0.25">
      <c r="A56" s="156">
        <v>0</v>
      </c>
      <c r="B56" s="157"/>
      <c r="C56" s="151">
        <v>0</v>
      </c>
      <c r="D56" s="152">
        <v>0</v>
      </c>
      <c r="E56" s="161">
        <v>0</v>
      </c>
      <c r="F56" s="108"/>
      <c r="G56" s="115">
        <f t="shared" si="5"/>
        <v>0</v>
      </c>
      <c r="I56" s="141"/>
      <c r="J56" s="155"/>
      <c r="K56" s="141"/>
      <c r="L56" s="141"/>
      <c r="M56" s="141"/>
      <c r="N56" s="141"/>
    </row>
    <row r="57" spans="1:14" x14ac:dyDescent="0.25">
      <c r="A57" s="156">
        <v>0</v>
      </c>
      <c r="B57" s="157"/>
      <c r="C57" s="151">
        <v>0</v>
      </c>
      <c r="D57" s="152">
        <v>0</v>
      </c>
      <c r="E57" s="161">
        <v>0</v>
      </c>
      <c r="F57" s="108"/>
      <c r="G57" s="115">
        <f t="shared" si="5"/>
        <v>0</v>
      </c>
      <c r="I57" s="141"/>
      <c r="J57" s="155"/>
      <c r="K57" s="141"/>
      <c r="L57" s="141"/>
      <c r="M57" s="141"/>
      <c r="N57" s="141"/>
    </row>
    <row r="58" spans="1:14" x14ac:dyDescent="0.25">
      <c r="A58" s="156">
        <v>0</v>
      </c>
      <c r="B58" s="157"/>
      <c r="C58" s="151">
        <v>0</v>
      </c>
      <c r="D58" s="152">
        <v>0</v>
      </c>
      <c r="E58" s="161">
        <v>0</v>
      </c>
      <c r="F58" s="108"/>
      <c r="G58" s="115">
        <f t="shared" si="5"/>
        <v>0</v>
      </c>
      <c r="I58" s="141"/>
      <c r="J58" s="155"/>
      <c r="K58" s="141"/>
      <c r="L58" s="141"/>
      <c r="M58" s="141"/>
      <c r="N58" s="141"/>
    </row>
    <row r="59" spans="1:14" x14ac:dyDescent="0.25">
      <c r="A59" s="156">
        <v>0</v>
      </c>
      <c r="B59" s="157"/>
      <c r="C59" s="151">
        <v>0</v>
      </c>
      <c r="D59" s="152">
        <v>0</v>
      </c>
      <c r="E59" s="161">
        <v>0</v>
      </c>
      <c r="F59" s="108"/>
      <c r="G59" s="115">
        <f t="shared" si="5"/>
        <v>0</v>
      </c>
      <c r="I59" s="141"/>
      <c r="J59" s="155"/>
      <c r="K59" s="141"/>
      <c r="L59" s="141"/>
      <c r="M59" s="141"/>
      <c r="N59" s="141"/>
    </row>
    <row r="60" spans="1:14" x14ac:dyDescent="0.25">
      <c r="A60" s="156">
        <v>0</v>
      </c>
      <c r="B60" s="157"/>
      <c r="C60" s="151">
        <v>0</v>
      </c>
      <c r="D60" s="152">
        <v>0</v>
      </c>
      <c r="E60" s="161">
        <v>0</v>
      </c>
      <c r="F60" s="108"/>
      <c r="G60" s="115">
        <f t="shared" si="5"/>
        <v>0</v>
      </c>
      <c r="I60" s="141"/>
      <c r="J60" s="155"/>
      <c r="K60" s="141"/>
      <c r="L60" s="141"/>
      <c r="M60" s="141"/>
      <c r="N60" s="141"/>
    </row>
    <row r="61" spans="1:14" x14ac:dyDescent="0.25">
      <c r="A61" s="140">
        <v>0</v>
      </c>
      <c r="B61" s="105"/>
      <c r="C61" s="115">
        <v>0</v>
      </c>
      <c r="D61" s="115">
        <v>0</v>
      </c>
      <c r="E61" s="140">
        <v>0</v>
      </c>
      <c r="F61" s="108"/>
      <c r="G61" s="115">
        <f t="shared" si="5"/>
        <v>0</v>
      </c>
      <c r="I61" s="141"/>
      <c r="J61" s="141"/>
      <c r="K61" s="141"/>
      <c r="L61" s="141"/>
      <c r="M61" s="141"/>
      <c r="N61" s="141"/>
    </row>
    <row r="62" spans="1:14" x14ac:dyDescent="0.25">
      <c r="A62" s="140">
        <v>0</v>
      </c>
      <c r="B62" s="105"/>
      <c r="C62" s="115">
        <v>0</v>
      </c>
      <c r="D62" s="115">
        <v>0</v>
      </c>
      <c r="E62" s="140">
        <v>0</v>
      </c>
      <c r="F62" s="108"/>
      <c r="G62" s="115">
        <f t="shared" si="5"/>
        <v>0</v>
      </c>
      <c r="I62" s="141"/>
      <c r="J62" s="141"/>
      <c r="K62" s="141"/>
      <c r="L62" s="141"/>
      <c r="M62" s="141"/>
      <c r="N62" s="141"/>
    </row>
    <row r="63" spans="1:14" x14ac:dyDescent="0.25">
      <c r="A63" s="162">
        <v>0</v>
      </c>
      <c r="B63" s="119"/>
      <c r="C63" s="118">
        <v>0</v>
      </c>
      <c r="D63" s="118">
        <v>0</v>
      </c>
      <c r="E63" s="162">
        <v>0</v>
      </c>
      <c r="F63" s="121"/>
      <c r="G63" s="115">
        <f t="shared" si="5"/>
        <v>0</v>
      </c>
      <c r="I63" s="141"/>
      <c r="J63" s="141"/>
      <c r="K63" s="141"/>
      <c r="L63" s="141"/>
      <c r="M63" s="141"/>
      <c r="N63" s="141"/>
    </row>
    <row r="64" spans="1:14" x14ac:dyDescent="0.25">
      <c r="A64" s="143" t="s">
        <v>183</v>
      </c>
      <c r="B64" s="123"/>
      <c r="C64" s="122">
        <v>0</v>
      </c>
      <c r="D64" s="122">
        <v>0</v>
      </c>
      <c r="E64" s="143">
        <v>0</v>
      </c>
      <c r="F64" s="144"/>
      <c r="G64" s="144">
        <f>TRUNC(ROUND(SUM(G44:G63),2),2)</f>
        <v>24.19</v>
      </c>
      <c r="I64" s="141"/>
      <c r="J64" s="141"/>
      <c r="K64" s="141"/>
      <c r="L64" s="141"/>
      <c r="M64" s="141"/>
      <c r="N64" s="141"/>
    </row>
    <row r="65" spans="1:22" s="93" customFormat="1" x14ac:dyDescent="0.25">
      <c r="A65" s="126" t="s">
        <v>184</v>
      </c>
      <c r="B65" s="127"/>
      <c r="C65" s="128"/>
      <c r="D65" s="128"/>
      <c r="E65" s="129"/>
      <c r="F65" s="129"/>
      <c r="G65" s="130"/>
      <c r="I65" s="145"/>
      <c r="J65" s="145"/>
      <c r="K65" s="145"/>
      <c r="L65" s="145"/>
      <c r="M65" s="145"/>
      <c r="N65" s="145"/>
    </row>
    <row r="66" spans="1:22" ht="27.75" customHeight="1" x14ac:dyDescent="0.25">
      <c r="A66" s="163" t="s">
        <v>122</v>
      </c>
      <c r="B66" s="132"/>
      <c r="C66" s="95" t="s">
        <v>185</v>
      </c>
      <c r="D66" s="95" t="s">
        <v>186</v>
      </c>
      <c r="E66" s="163" t="s">
        <v>124</v>
      </c>
      <c r="F66" s="133"/>
      <c r="G66" s="134" t="s">
        <v>187</v>
      </c>
    </row>
    <row r="67" spans="1:22" x14ac:dyDescent="0.25">
      <c r="A67" s="142"/>
      <c r="B67" s="85"/>
      <c r="C67" s="120"/>
      <c r="D67" s="120" t="s">
        <v>128</v>
      </c>
      <c r="E67" s="164" t="s">
        <v>129</v>
      </c>
      <c r="F67" s="165"/>
      <c r="G67" s="99" t="s">
        <v>188</v>
      </c>
    </row>
    <row r="68" spans="1:22" ht="15.75" thickBot="1" x14ac:dyDescent="0.3">
      <c r="A68" s="166"/>
      <c r="B68" s="167"/>
      <c r="C68" s="168"/>
      <c r="D68" s="168"/>
      <c r="E68" s="161"/>
      <c r="F68" s="108"/>
      <c r="G68" s="168"/>
    </row>
    <row r="69" spans="1:22" ht="15.75" thickBot="1" x14ac:dyDescent="0.3">
      <c r="A69" s="169" t="s">
        <v>189</v>
      </c>
      <c r="B69" s="170"/>
      <c r="C69" s="116" t="s">
        <v>20</v>
      </c>
      <c r="D69" s="116">
        <v>1</v>
      </c>
      <c r="E69" s="140">
        <v>22.35</v>
      </c>
      <c r="F69" s="108"/>
      <c r="G69" s="115">
        <f>IFERROR(TRUNC(ROUND(D69*E69,2),2),0)</f>
        <v>22.35</v>
      </c>
      <c r="I69" s="171" t="s">
        <v>190</v>
      </c>
      <c r="J69" s="172">
        <v>0</v>
      </c>
    </row>
    <row r="70" spans="1:22" x14ac:dyDescent="0.25">
      <c r="A70" s="173"/>
      <c r="B70" s="174"/>
      <c r="C70" s="120"/>
      <c r="D70" s="120"/>
      <c r="E70" s="175"/>
      <c r="F70" s="176"/>
      <c r="G70" s="118"/>
    </row>
    <row r="71" spans="1:22" x14ac:dyDescent="0.25">
      <c r="A71" s="143" t="s">
        <v>191</v>
      </c>
      <c r="B71" s="123"/>
      <c r="C71" s="122"/>
      <c r="D71" s="122"/>
      <c r="E71" s="122"/>
      <c r="F71" s="123"/>
      <c r="G71" s="122">
        <f>TRUNC(ROUND(SUM(G68:G70),5),2)</f>
        <v>22.35</v>
      </c>
    </row>
    <row r="72" spans="1:22" s="93" customFormat="1" ht="15.75" customHeight="1" x14ac:dyDescent="0.25">
      <c r="A72" s="177"/>
      <c r="B72" s="178"/>
      <c r="C72" s="129" t="s">
        <v>192</v>
      </c>
      <c r="D72" s="129"/>
      <c r="E72" s="129"/>
      <c r="F72" s="129"/>
      <c r="G72" s="179">
        <f>TRUNC(ROUND(G29+G40+G64+G71,2),2)</f>
        <v>87.9</v>
      </c>
    </row>
    <row r="73" spans="1:22" ht="15.75" customHeight="1" x14ac:dyDescent="0.25">
      <c r="A73" s="180"/>
      <c r="B73" s="181"/>
      <c r="C73" s="182" t="s">
        <v>193</v>
      </c>
      <c r="D73" s="124"/>
      <c r="E73" s="124"/>
      <c r="F73" s="183">
        <v>0.03</v>
      </c>
      <c r="G73" s="122">
        <f>TRUNC(ROUND(G72*F73,2),2)</f>
        <v>2.64</v>
      </c>
    </row>
    <row r="74" spans="1:22" ht="15.75" customHeight="1" x14ac:dyDescent="0.25">
      <c r="A74" s="180"/>
      <c r="B74" s="181"/>
      <c r="C74" s="182" t="s">
        <v>194</v>
      </c>
      <c r="D74" s="124"/>
      <c r="E74" s="124"/>
      <c r="F74" s="184">
        <v>1.1000000000000001E-3</v>
      </c>
      <c r="G74" s="122">
        <f>TRUNC(ROUND(G72*F74,2),2)</f>
        <v>0.1</v>
      </c>
      <c r="V74">
        <f>+COLUMN(V73)</f>
        <v>22</v>
      </c>
    </row>
    <row r="75" spans="1:22" ht="15.75" customHeight="1" x14ac:dyDescent="0.25">
      <c r="A75" s="185"/>
      <c r="B75" s="186"/>
      <c r="C75" s="182" t="s">
        <v>195</v>
      </c>
      <c r="D75" s="124"/>
      <c r="E75" s="124"/>
      <c r="F75" s="144"/>
      <c r="G75" s="122">
        <f>TRUNC(ROUND(SUM(G72:G74),2),2)</f>
        <v>90.64</v>
      </c>
      <c r="U75" t="s">
        <v>196</v>
      </c>
      <c r="V75">
        <f>+TRUNC(ROUND(G29+G40+G71+G73+G74,2),2)</f>
        <v>66.45</v>
      </c>
    </row>
    <row r="76" spans="1:22" s="93" customFormat="1" ht="15.75" customHeight="1" x14ac:dyDescent="0.25">
      <c r="A76" s="187" t="s">
        <v>197</v>
      </c>
      <c r="B76" s="188"/>
      <c r="C76" s="189" t="s">
        <v>198</v>
      </c>
      <c r="D76" s="190"/>
      <c r="E76" s="190"/>
      <c r="F76" s="191"/>
      <c r="G76" s="192"/>
      <c r="U76" s="93" t="s">
        <v>199</v>
      </c>
      <c r="V76" s="93">
        <f>+G64</f>
        <v>24.19</v>
      </c>
    </row>
    <row r="77" spans="1:22" x14ac:dyDescent="0.25">
      <c r="A77" s="193"/>
      <c r="B77" s="193"/>
      <c r="C77" s="193"/>
      <c r="D77" s="193"/>
      <c r="E77" s="193"/>
      <c r="F77" s="193"/>
      <c r="G77" s="193"/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1" orientation="portrait" horizontalDpi="4294967293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>
    <tabColor rgb="FF92D050"/>
    <pageSetUpPr fitToPage="1"/>
  </sheetPr>
  <dimension ref="A1:V77"/>
  <sheetViews>
    <sheetView showZeros="0" view="pageBreakPreview" topLeftCell="A4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58" t="s">
        <v>109</v>
      </c>
      <c r="B1" s="59"/>
      <c r="C1" s="59"/>
      <c r="D1" s="59"/>
      <c r="E1" s="59"/>
      <c r="F1" s="59"/>
      <c r="G1" s="60"/>
    </row>
    <row r="2" spans="1:22" ht="15" customHeight="1" x14ac:dyDescent="0.25">
      <c r="A2" s="61" t="s">
        <v>110</v>
      </c>
      <c r="B2" s="62"/>
      <c r="C2" s="62"/>
      <c r="D2" s="62" t="s">
        <v>111</v>
      </c>
      <c r="E2" s="63" t="s">
        <v>17</v>
      </c>
      <c r="F2" s="63"/>
      <c r="G2" s="64"/>
    </row>
    <row r="3" spans="1:22" ht="103.5" customHeight="1" x14ac:dyDescent="0.25">
      <c r="A3" s="65" t="s">
        <v>112</v>
      </c>
      <c r="B3" s="66"/>
      <c r="C3" s="62"/>
      <c r="D3" s="62"/>
      <c r="E3" s="63"/>
      <c r="F3" s="63"/>
      <c r="G3" s="64"/>
    </row>
    <row r="4" spans="1:22" ht="18" x14ac:dyDescent="0.25">
      <c r="A4" s="67" t="s">
        <v>113</v>
      </c>
      <c r="B4" s="68"/>
      <c r="C4" s="68"/>
      <c r="D4" s="68"/>
      <c r="E4" s="68"/>
      <c r="F4" s="68"/>
      <c r="G4" s="69"/>
    </row>
    <row r="5" spans="1:22" x14ac:dyDescent="0.25">
      <c r="A5" s="70"/>
      <c r="B5" s="71"/>
      <c r="C5" s="71"/>
      <c r="D5" s="72" t="s">
        <v>114</v>
      </c>
      <c r="F5" s="73"/>
      <c r="G5" s="74"/>
    </row>
    <row r="6" spans="1:22" x14ac:dyDescent="0.25">
      <c r="A6" s="75" t="s">
        <v>115</v>
      </c>
      <c r="B6" s="76"/>
      <c r="C6" s="71"/>
      <c r="D6" s="71"/>
      <c r="E6" s="71"/>
      <c r="F6" s="71"/>
      <c r="G6" s="77"/>
    </row>
    <row r="7" spans="1:22" ht="42" customHeight="1" x14ac:dyDescent="0.25">
      <c r="A7" s="78" t="s">
        <v>46</v>
      </c>
      <c r="B7" s="79"/>
      <c r="C7" s="79"/>
      <c r="D7" s="79"/>
      <c r="E7" s="79"/>
      <c r="F7" s="80" t="s">
        <v>116</v>
      </c>
      <c r="G7" s="81" t="s">
        <v>20</v>
      </c>
      <c r="H7" s="82"/>
      <c r="I7" s="83" t="s">
        <v>117</v>
      </c>
      <c r="J7" s="82">
        <v>2</v>
      </c>
    </row>
    <row r="8" spans="1:22" x14ac:dyDescent="0.25">
      <c r="A8" s="84" t="s">
        <v>118</v>
      </c>
      <c r="B8" s="85"/>
      <c r="C8" s="85"/>
      <c r="D8" s="85"/>
      <c r="E8" s="86"/>
      <c r="F8" s="86"/>
      <c r="G8" s="87"/>
    </row>
    <row r="9" spans="1:22" s="93" customFormat="1" x14ac:dyDescent="0.25">
      <c r="A9" s="88" t="s">
        <v>119</v>
      </c>
      <c r="B9" s="89"/>
      <c r="C9" s="90"/>
      <c r="D9" s="90"/>
      <c r="E9" s="91"/>
      <c r="F9" s="91"/>
      <c r="G9" s="92"/>
      <c r="I9" s="94" t="s">
        <v>120</v>
      </c>
      <c r="J9" s="94" t="s">
        <v>121</v>
      </c>
    </row>
    <row r="10" spans="1:22" ht="15.75" x14ac:dyDescent="0.25">
      <c r="A10" s="95" t="s">
        <v>122</v>
      </c>
      <c r="B10" s="95" t="s">
        <v>123</v>
      </c>
      <c r="C10" s="95" t="s">
        <v>124</v>
      </c>
      <c r="D10" s="95" t="s">
        <v>125</v>
      </c>
      <c r="E10" s="96" t="s">
        <v>126</v>
      </c>
      <c r="F10" s="96"/>
      <c r="G10" s="95" t="s">
        <v>127</v>
      </c>
      <c r="I10" s="97">
        <v>0.5</v>
      </c>
      <c r="J10" s="97">
        <f>1/I10</f>
        <v>2</v>
      </c>
    </row>
    <row r="11" spans="1:22" x14ac:dyDescent="0.25">
      <c r="A11" s="98"/>
      <c r="B11" s="99" t="s">
        <v>128</v>
      </c>
      <c r="C11" s="100" t="s">
        <v>129</v>
      </c>
      <c r="D11" s="99" t="s">
        <v>130</v>
      </c>
      <c r="E11" s="101" t="s">
        <v>131</v>
      </c>
      <c r="F11" s="102"/>
      <c r="G11" s="103" t="s">
        <v>132</v>
      </c>
      <c r="L11" t="s">
        <v>133</v>
      </c>
      <c r="M11" t="s">
        <v>134</v>
      </c>
      <c r="N11" t="s">
        <v>135</v>
      </c>
      <c r="O11" t="s">
        <v>136</v>
      </c>
      <c r="P11" t="s">
        <v>137</v>
      </c>
      <c r="Q11" t="s">
        <v>138</v>
      </c>
      <c r="R11" t="s">
        <v>139</v>
      </c>
      <c r="S11" t="s">
        <v>140</v>
      </c>
    </row>
    <row r="12" spans="1:22" x14ac:dyDescent="0.25">
      <c r="A12" s="104" t="s">
        <v>141</v>
      </c>
      <c r="B12" s="104">
        <v>0.2</v>
      </c>
      <c r="C12" s="105">
        <v>4.25</v>
      </c>
      <c r="D12" s="106">
        <f>IFERROR(ROUND(B12*C12,5),0)</f>
        <v>0.85</v>
      </c>
      <c r="E12" s="107">
        <v>0.12</v>
      </c>
      <c r="F12" s="108"/>
      <c r="G12" s="106">
        <f>IFERROR(TRUNC(ROUND(D12*E12,2),2),0)</f>
        <v>0.1</v>
      </c>
      <c r="I12" t="s">
        <v>142</v>
      </c>
      <c r="J12">
        <v>2</v>
      </c>
      <c r="U12">
        <v>6.25</v>
      </c>
      <c r="V12">
        <f>+U12*1.4</f>
        <v>8.75</v>
      </c>
    </row>
    <row r="13" spans="1:22" x14ac:dyDescent="0.25">
      <c r="A13" s="104" t="s">
        <v>143</v>
      </c>
      <c r="B13" s="104">
        <v>0</v>
      </c>
      <c r="C13" s="105">
        <v>10</v>
      </c>
      <c r="D13" s="106">
        <f t="shared" ref="D13:D26" si="0">IFERROR(ROUND(B13*C13,5),0)</f>
        <v>0</v>
      </c>
      <c r="E13" s="109">
        <v>0.12</v>
      </c>
      <c r="F13" s="110"/>
      <c r="G13" s="106">
        <f t="shared" ref="G13:G26" si="1">IFERROR(TRUNC(ROUND(D13*E13,2),2),0)</f>
        <v>0</v>
      </c>
      <c r="I13" t="s">
        <v>144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4" t="s">
        <v>145</v>
      </c>
      <c r="B14" s="104">
        <v>0</v>
      </c>
      <c r="C14" s="105">
        <v>20</v>
      </c>
      <c r="D14" s="106">
        <f t="shared" si="0"/>
        <v>0</v>
      </c>
      <c r="E14" s="107">
        <v>0.12</v>
      </c>
      <c r="F14" s="108"/>
      <c r="G14" s="106">
        <f t="shared" si="1"/>
        <v>0</v>
      </c>
      <c r="I14" t="s">
        <v>146</v>
      </c>
      <c r="J14">
        <v>2</v>
      </c>
      <c r="U14">
        <v>65</v>
      </c>
      <c r="V14">
        <f t="shared" si="2"/>
        <v>91</v>
      </c>
    </row>
    <row r="15" spans="1:22" x14ac:dyDescent="0.25">
      <c r="A15" s="104" t="s">
        <v>147</v>
      </c>
      <c r="B15" s="104">
        <v>1</v>
      </c>
      <c r="C15" s="105">
        <v>1</v>
      </c>
      <c r="D15" s="106">
        <f t="shared" si="0"/>
        <v>1</v>
      </c>
      <c r="E15" s="107">
        <v>0.12</v>
      </c>
      <c r="F15" s="108"/>
      <c r="G15" s="106">
        <f t="shared" si="1"/>
        <v>0.12</v>
      </c>
      <c r="I15" t="s">
        <v>148</v>
      </c>
      <c r="J15">
        <v>2</v>
      </c>
      <c r="U15">
        <v>2</v>
      </c>
      <c r="V15">
        <f t="shared" si="2"/>
        <v>2.8</v>
      </c>
    </row>
    <row r="16" spans="1:22" x14ac:dyDescent="0.25">
      <c r="A16" s="104" t="s">
        <v>149</v>
      </c>
      <c r="B16" s="104">
        <v>0</v>
      </c>
      <c r="C16" s="105">
        <v>0.5</v>
      </c>
      <c r="D16" s="106">
        <f t="shared" si="0"/>
        <v>0</v>
      </c>
      <c r="E16" s="107">
        <v>0.12</v>
      </c>
      <c r="F16" s="108"/>
      <c r="G16" s="106">
        <f t="shared" si="1"/>
        <v>0</v>
      </c>
      <c r="I16" t="s">
        <v>150</v>
      </c>
      <c r="J16">
        <v>2</v>
      </c>
      <c r="U16">
        <v>0.5</v>
      </c>
      <c r="V16">
        <f t="shared" si="2"/>
        <v>0.7</v>
      </c>
    </row>
    <row r="17" spans="1:22" x14ac:dyDescent="0.25">
      <c r="A17" s="104" t="s">
        <v>148</v>
      </c>
      <c r="B17" s="104">
        <v>0</v>
      </c>
      <c r="C17" s="105">
        <v>0.15</v>
      </c>
      <c r="D17" s="106">
        <f t="shared" si="0"/>
        <v>0</v>
      </c>
      <c r="E17" s="107">
        <v>0.12</v>
      </c>
      <c r="F17" s="108"/>
      <c r="G17" s="106">
        <f t="shared" si="1"/>
        <v>0</v>
      </c>
      <c r="I17" t="s">
        <v>151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111" t="s">
        <v>152</v>
      </c>
      <c r="B18" s="104">
        <v>2</v>
      </c>
      <c r="C18" s="105">
        <v>0.15</v>
      </c>
      <c r="D18" s="106">
        <f t="shared" si="0"/>
        <v>0.3</v>
      </c>
      <c r="E18" s="107">
        <v>0.12</v>
      </c>
      <c r="F18" s="108"/>
      <c r="G18" s="106">
        <f t="shared" si="1"/>
        <v>0.04</v>
      </c>
      <c r="I18" t="s">
        <v>153</v>
      </c>
      <c r="J18">
        <v>2</v>
      </c>
      <c r="U18">
        <v>0.15</v>
      </c>
      <c r="V18">
        <f t="shared" si="2"/>
        <v>0.21</v>
      </c>
    </row>
    <row r="19" spans="1:22" x14ac:dyDescent="0.25">
      <c r="A19" s="104" t="s">
        <v>154</v>
      </c>
      <c r="B19" s="104">
        <v>0</v>
      </c>
      <c r="C19" s="105">
        <v>0.16</v>
      </c>
      <c r="D19" s="106">
        <f t="shared" si="0"/>
        <v>0</v>
      </c>
      <c r="E19" s="107">
        <v>0.12</v>
      </c>
      <c r="F19" s="108"/>
      <c r="G19" s="106">
        <f t="shared" si="1"/>
        <v>0</v>
      </c>
      <c r="I19" t="s">
        <v>155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4" t="s">
        <v>156</v>
      </c>
      <c r="B20" s="104">
        <v>0</v>
      </c>
      <c r="C20" s="105">
        <v>0.2</v>
      </c>
      <c r="D20" s="106">
        <f t="shared" si="0"/>
        <v>0</v>
      </c>
      <c r="E20" s="107">
        <v>0.12</v>
      </c>
      <c r="F20" s="108"/>
      <c r="G20" s="106">
        <f t="shared" si="1"/>
        <v>0</v>
      </c>
      <c r="I20" t="s">
        <v>157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4" t="s">
        <v>158</v>
      </c>
      <c r="B21" s="104">
        <v>0</v>
      </c>
      <c r="C21" s="105">
        <v>0.2</v>
      </c>
      <c r="D21" s="106">
        <f t="shared" si="0"/>
        <v>0</v>
      </c>
      <c r="E21" s="107">
        <v>0.12</v>
      </c>
      <c r="F21" s="108"/>
      <c r="G21" s="106">
        <f t="shared" si="1"/>
        <v>0</v>
      </c>
      <c r="I21" t="s">
        <v>159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4" t="s">
        <v>160</v>
      </c>
      <c r="B22" s="104">
        <v>2</v>
      </c>
      <c r="C22" s="105">
        <v>0.17</v>
      </c>
      <c r="D22" s="106">
        <f t="shared" si="0"/>
        <v>0.34</v>
      </c>
      <c r="E22" s="107">
        <v>0.12</v>
      </c>
      <c r="F22" s="108"/>
      <c r="G22" s="106">
        <f t="shared" si="1"/>
        <v>0.04</v>
      </c>
      <c r="I22" t="s">
        <v>161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4" t="s">
        <v>162</v>
      </c>
      <c r="B23" s="104">
        <v>2</v>
      </c>
      <c r="C23" s="105">
        <v>0.05</v>
      </c>
      <c r="D23" s="106">
        <f t="shared" si="0"/>
        <v>0.1</v>
      </c>
      <c r="E23" s="107">
        <v>0.12</v>
      </c>
      <c r="F23" s="108"/>
      <c r="G23" s="106">
        <f t="shared" si="1"/>
        <v>0.01</v>
      </c>
      <c r="I23" t="s">
        <v>163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2" t="s">
        <v>164</v>
      </c>
      <c r="B24" s="104">
        <v>4</v>
      </c>
      <c r="C24" s="105">
        <v>0.05</v>
      </c>
      <c r="D24" s="106">
        <f t="shared" si="0"/>
        <v>0.2</v>
      </c>
      <c r="E24" s="107">
        <v>0.12</v>
      </c>
      <c r="F24" s="108"/>
      <c r="G24" s="106">
        <f t="shared" si="1"/>
        <v>0.02</v>
      </c>
      <c r="I24" t="s">
        <v>165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3" t="s">
        <v>161</v>
      </c>
      <c r="B25" s="112">
        <v>0</v>
      </c>
      <c r="C25" s="105">
        <v>0.05</v>
      </c>
      <c r="D25" s="106">
        <f t="shared" si="0"/>
        <v>0</v>
      </c>
      <c r="E25" s="107">
        <v>0.12</v>
      </c>
      <c r="F25" s="108"/>
      <c r="G25" s="106">
        <f t="shared" si="1"/>
        <v>0</v>
      </c>
      <c r="I25" t="s">
        <v>166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4" t="s">
        <v>167</v>
      </c>
      <c r="B26" s="113">
        <v>0</v>
      </c>
      <c r="C26" s="105">
        <v>2</v>
      </c>
      <c r="D26" s="106">
        <f t="shared" si="0"/>
        <v>0</v>
      </c>
      <c r="E26" s="107">
        <v>0.12</v>
      </c>
      <c r="F26" s="108"/>
      <c r="G26" s="106">
        <f t="shared" si="1"/>
        <v>0</v>
      </c>
      <c r="I26" t="s">
        <v>168</v>
      </c>
      <c r="J26">
        <v>5</v>
      </c>
      <c r="U26">
        <v>5</v>
      </c>
      <c r="V26">
        <f t="shared" si="2"/>
        <v>7</v>
      </c>
    </row>
    <row r="27" spans="1:22" x14ac:dyDescent="0.25">
      <c r="A27" s="115"/>
      <c r="B27" s="116"/>
      <c r="C27" s="105"/>
      <c r="D27" s="117"/>
      <c r="E27" s="105"/>
      <c r="F27" s="108"/>
      <c r="G27" s="110"/>
      <c r="I27" t="s">
        <v>169</v>
      </c>
      <c r="J27">
        <v>5</v>
      </c>
    </row>
    <row r="28" spans="1:22" x14ac:dyDescent="0.25">
      <c r="A28" s="118"/>
      <c r="B28" s="118"/>
      <c r="C28" s="119"/>
      <c r="D28" s="120"/>
      <c r="E28" s="119"/>
      <c r="F28" s="121"/>
      <c r="G28" s="87"/>
    </row>
    <row r="29" spans="1:22" x14ac:dyDescent="0.25">
      <c r="A29" s="122" t="s">
        <v>170</v>
      </c>
      <c r="B29" s="122"/>
      <c r="C29" s="123"/>
      <c r="D29" s="122"/>
      <c r="E29" s="124"/>
      <c r="F29" s="125"/>
      <c r="G29" s="122">
        <f>TRUNC(ROUND(SUM(G12:G28),2),2)</f>
        <v>0.33</v>
      </c>
    </row>
    <row r="30" spans="1:22" s="93" customFormat="1" x14ac:dyDescent="0.25">
      <c r="A30" s="126" t="s">
        <v>171</v>
      </c>
      <c r="B30" s="127"/>
      <c r="C30" s="128"/>
      <c r="D30" s="128"/>
      <c r="E30" s="129"/>
      <c r="F30" s="129"/>
      <c r="G30" s="130"/>
    </row>
    <row r="31" spans="1:22" x14ac:dyDescent="0.25">
      <c r="A31" s="95" t="s">
        <v>172</v>
      </c>
      <c r="B31" s="131" t="s">
        <v>123</v>
      </c>
      <c r="C31" s="95" t="s">
        <v>173</v>
      </c>
      <c r="D31" s="95" t="s">
        <v>125</v>
      </c>
      <c r="E31" s="132" t="s">
        <v>126</v>
      </c>
      <c r="F31" s="133"/>
      <c r="G31" s="134" t="s">
        <v>127</v>
      </c>
    </row>
    <row r="32" spans="1:22" x14ac:dyDescent="0.25">
      <c r="A32" s="135"/>
      <c r="B32" s="136" t="s">
        <v>128</v>
      </c>
      <c r="C32" s="120" t="s">
        <v>129</v>
      </c>
      <c r="D32" s="120" t="s">
        <v>130</v>
      </c>
      <c r="E32" s="137" t="s">
        <v>131</v>
      </c>
      <c r="F32" s="138"/>
      <c r="G32" s="139" t="s">
        <v>132</v>
      </c>
    </row>
    <row r="33" spans="1:14" x14ac:dyDescent="0.25">
      <c r="A33" s="115" t="s">
        <v>174</v>
      </c>
      <c r="B33" s="140">
        <v>1</v>
      </c>
      <c r="C33" s="115">
        <v>5.5</v>
      </c>
      <c r="D33" s="106">
        <f>IFERROR(ROUND(B33*C33,5),0)</f>
        <v>5.5</v>
      </c>
      <c r="E33" s="105">
        <v>0.12</v>
      </c>
      <c r="F33" s="108"/>
      <c r="G33" s="108">
        <f>IFERROR(TRUNC(ROUND(D33*E33,2),2),0)</f>
        <v>0.66</v>
      </c>
    </row>
    <row r="34" spans="1:14" x14ac:dyDescent="0.25">
      <c r="A34" s="115" t="s">
        <v>175</v>
      </c>
      <c r="B34" s="140">
        <v>2</v>
      </c>
      <c r="C34" s="115">
        <v>5</v>
      </c>
      <c r="D34" s="106">
        <f t="shared" ref="D34:D38" si="3">IFERROR(ROUND(B34*C34,5),0)</f>
        <v>10</v>
      </c>
      <c r="E34" s="105">
        <v>0.12</v>
      </c>
      <c r="F34" s="108"/>
      <c r="G34" s="108">
        <f t="shared" ref="G34:G38" si="4">IFERROR(TRUNC(ROUND(D34*E34,2),2),0)</f>
        <v>1.2</v>
      </c>
    </row>
    <row r="35" spans="1:14" x14ac:dyDescent="0.25">
      <c r="A35" s="115" t="s">
        <v>176</v>
      </c>
      <c r="B35" s="140">
        <v>1</v>
      </c>
      <c r="C35" s="115">
        <v>4.5</v>
      </c>
      <c r="D35" s="106">
        <f t="shared" si="3"/>
        <v>4.5</v>
      </c>
      <c r="E35" s="105">
        <v>0.12</v>
      </c>
      <c r="F35" s="108"/>
      <c r="G35" s="108">
        <f t="shared" si="4"/>
        <v>0.54</v>
      </c>
    </row>
    <row r="36" spans="1:14" x14ac:dyDescent="0.25">
      <c r="A36" s="115" t="s">
        <v>177</v>
      </c>
      <c r="B36" s="140">
        <v>0</v>
      </c>
      <c r="C36" s="115">
        <v>5</v>
      </c>
      <c r="D36" s="106">
        <f t="shared" si="3"/>
        <v>0</v>
      </c>
      <c r="E36" s="105">
        <v>0.12</v>
      </c>
      <c r="F36" s="108"/>
      <c r="G36" s="108">
        <f t="shared" si="4"/>
        <v>0</v>
      </c>
      <c r="I36" s="141"/>
      <c r="J36" s="141"/>
      <c r="K36" s="141"/>
      <c r="L36" s="141"/>
      <c r="M36" s="141"/>
      <c r="N36" s="141"/>
    </row>
    <row r="37" spans="1:14" x14ac:dyDescent="0.25">
      <c r="A37" s="115" t="s">
        <v>178</v>
      </c>
      <c r="B37" s="140">
        <v>1</v>
      </c>
      <c r="C37" s="115">
        <v>6.5</v>
      </c>
      <c r="D37" s="106">
        <f t="shared" si="3"/>
        <v>6.5</v>
      </c>
      <c r="E37" s="105">
        <v>0.12</v>
      </c>
      <c r="F37" s="108"/>
      <c r="G37" s="108">
        <f t="shared" si="4"/>
        <v>0.78</v>
      </c>
      <c r="I37" s="141"/>
      <c r="J37" s="141"/>
      <c r="K37" s="141"/>
      <c r="L37" s="141"/>
      <c r="M37" s="141"/>
      <c r="N37" s="141"/>
    </row>
    <row r="38" spans="1:14" x14ac:dyDescent="0.25">
      <c r="A38" s="115"/>
      <c r="B38" s="140">
        <v>0</v>
      </c>
      <c r="C38" s="115"/>
      <c r="D38" s="106">
        <f t="shared" si="3"/>
        <v>0</v>
      </c>
      <c r="E38" s="105">
        <v>0</v>
      </c>
      <c r="F38" s="108"/>
      <c r="G38" s="108">
        <f t="shared" si="4"/>
        <v>0</v>
      </c>
      <c r="I38" s="141"/>
      <c r="J38" s="141"/>
      <c r="K38" s="141"/>
      <c r="L38" s="141"/>
      <c r="M38" s="141"/>
      <c r="N38" s="141"/>
    </row>
    <row r="39" spans="1:14" x14ac:dyDescent="0.25">
      <c r="A39" s="135"/>
      <c r="B39" s="142"/>
      <c r="C39" s="118"/>
      <c r="D39" s="120"/>
      <c r="E39" s="119"/>
      <c r="F39" s="121"/>
      <c r="G39" s="121"/>
      <c r="I39" s="141"/>
      <c r="J39" s="141"/>
      <c r="K39" s="141"/>
      <c r="L39" s="141"/>
      <c r="M39" s="141"/>
      <c r="N39" s="141"/>
    </row>
    <row r="40" spans="1:14" x14ac:dyDescent="0.25">
      <c r="A40" s="122" t="s">
        <v>179</v>
      </c>
      <c r="B40" s="143"/>
      <c r="C40" s="122"/>
      <c r="D40" s="122"/>
      <c r="E40" s="123"/>
      <c r="F40" s="144"/>
      <c r="G40" s="122">
        <f>TRUNC(ROUND(SUM(G33:G39),2),2)</f>
        <v>3.18</v>
      </c>
      <c r="I40" s="141"/>
      <c r="J40" s="141"/>
      <c r="K40" s="141"/>
      <c r="L40" s="141"/>
      <c r="M40" s="141"/>
      <c r="N40" s="141"/>
    </row>
    <row r="41" spans="1:14" s="93" customFormat="1" x14ac:dyDescent="0.25">
      <c r="A41" s="126" t="s">
        <v>180</v>
      </c>
      <c r="B41" s="127"/>
      <c r="C41" s="128"/>
      <c r="D41" s="128"/>
      <c r="E41" s="129"/>
      <c r="F41" s="129"/>
      <c r="G41" s="130"/>
      <c r="I41" s="145"/>
      <c r="J41" s="145"/>
      <c r="K41" s="145"/>
      <c r="L41" s="145"/>
      <c r="M41" s="145"/>
      <c r="N41" s="145"/>
    </row>
    <row r="42" spans="1:14" ht="15.75" customHeight="1" x14ac:dyDescent="0.25">
      <c r="A42" s="143" t="s">
        <v>181</v>
      </c>
      <c r="B42" s="144"/>
      <c r="C42" s="122" t="s">
        <v>5</v>
      </c>
      <c r="D42" s="122" t="s">
        <v>123</v>
      </c>
      <c r="E42" s="124" t="s">
        <v>182</v>
      </c>
      <c r="F42" s="124"/>
      <c r="G42" s="122" t="s">
        <v>127</v>
      </c>
      <c r="I42" s="141"/>
      <c r="J42" s="141"/>
      <c r="K42" s="141"/>
      <c r="L42" s="141"/>
      <c r="M42" s="141"/>
      <c r="N42" s="141"/>
    </row>
    <row r="43" spans="1:14" x14ac:dyDescent="0.25">
      <c r="A43" s="146"/>
      <c r="B43" s="147"/>
      <c r="C43" s="99"/>
      <c r="D43" s="99" t="s">
        <v>128</v>
      </c>
      <c r="E43" s="148" t="s">
        <v>129</v>
      </c>
      <c r="F43" s="102"/>
      <c r="G43" s="99" t="s">
        <v>130</v>
      </c>
      <c r="I43" s="141"/>
      <c r="J43" s="141"/>
      <c r="K43" s="141"/>
      <c r="L43" s="141"/>
      <c r="M43" s="141"/>
      <c r="N43" s="141"/>
    </row>
    <row r="44" spans="1:14" ht="25.5" x14ac:dyDescent="0.25">
      <c r="A44" s="149" t="s">
        <v>210</v>
      </c>
      <c r="B44" s="150"/>
      <c r="C44" s="151" t="s">
        <v>20</v>
      </c>
      <c r="D44" s="152">
        <v>1</v>
      </c>
      <c r="E44" s="153">
        <v>1360.06</v>
      </c>
      <c r="F44" s="154"/>
      <c r="G44" s="115">
        <f>IFERROR(TRUNC(ROUND(D44*E44,2),2),0)</f>
        <v>1360.06</v>
      </c>
      <c r="I44" s="141"/>
      <c r="J44" s="155"/>
      <c r="K44" s="141"/>
      <c r="L44" s="141"/>
      <c r="M44" s="141"/>
      <c r="N44" s="141"/>
    </row>
    <row r="45" spans="1:14" ht="25.5" x14ac:dyDescent="0.25">
      <c r="A45" s="156" t="s">
        <v>211</v>
      </c>
      <c r="B45" s="157"/>
      <c r="C45" s="151" t="s">
        <v>203</v>
      </c>
      <c r="D45" s="152">
        <v>2</v>
      </c>
      <c r="E45" s="158">
        <v>4.72</v>
      </c>
      <c r="F45" s="110"/>
      <c r="G45" s="115">
        <f t="shared" ref="G45:G63" si="5">IFERROR(TRUNC(ROUND(D45*E45,2),2),0)</f>
        <v>9.44</v>
      </c>
      <c r="I45" s="141"/>
      <c r="J45" s="155"/>
      <c r="K45" s="141"/>
      <c r="L45" s="141"/>
      <c r="M45" s="141"/>
      <c r="N45" s="141"/>
    </row>
    <row r="46" spans="1:14" x14ac:dyDescent="0.25">
      <c r="A46" s="156" t="s">
        <v>212</v>
      </c>
      <c r="B46" s="157"/>
      <c r="C46" s="159" t="s">
        <v>71</v>
      </c>
      <c r="D46" s="160">
        <v>12</v>
      </c>
      <c r="E46" s="161">
        <v>3.46</v>
      </c>
      <c r="F46" s="108"/>
      <c r="G46" s="115">
        <f t="shared" si="5"/>
        <v>41.52</v>
      </c>
      <c r="I46" s="141"/>
      <c r="J46" s="155"/>
      <c r="K46" s="141"/>
      <c r="L46" s="141"/>
      <c r="M46" s="141"/>
      <c r="N46" s="141"/>
    </row>
    <row r="47" spans="1:14" x14ac:dyDescent="0.25">
      <c r="A47" s="156" t="s">
        <v>213</v>
      </c>
      <c r="B47" s="157"/>
      <c r="C47" s="151" t="s">
        <v>20</v>
      </c>
      <c r="D47" s="152">
        <v>1</v>
      </c>
      <c r="E47" s="161">
        <v>7.2</v>
      </c>
      <c r="F47" s="108"/>
      <c r="G47" s="115">
        <f t="shared" si="5"/>
        <v>7.2</v>
      </c>
      <c r="I47" s="141"/>
      <c r="J47" s="155"/>
      <c r="K47" s="141"/>
      <c r="L47" s="141"/>
      <c r="M47" s="141"/>
      <c r="N47" s="141"/>
    </row>
    <row r="48" spans="1:14" x14ac:dyDescent="0.25">
      <c r="A48" s="156" t="s">
        <v>214</v>
      </c>
      <c r="B48" s="157"/>
      <c r="C48" s="151" t="s">
        <v>20</v>
      </c>
      <c r="D48" s="152">
        <v>3</v>
      </c>
      <c r="E48" s="161">
        <v>4.0599999999999996</v>
      </c>
      <c r="F48" s="108"/>
      <c r="G48" s="115">
        <f t="shared" si="5"/>
        <v>12.18</v>
      </c>
      <c r="I48" s="141"/>
      <c r="J48" s="155"/>
      <c r="K48" s="141"/>
      <c r="L48" s="141"/>
      <c r="M48" s="141"/>
      <c r="N48" s="141"/>
    </row>
    <row r="49" spans="1:14" x14ac:dyDescent="0.25">
      <c r="A49" s="156" t="s">
        <v>215</v>
      </c>
      <c r="B49" s="157"/>
      <c r="C49" s="151" t="s">
        <v>20</v>
      </c>
      <c r="D49" s="152">
        <v>1</v>
      </c>
      <c r="E49" s="161">
        <v>6.32</v>
      </c>
      <c r="F49" s="108"/>
      <c r="G49" s="115">
        <f t="shared" si="5"/>
        <v>6.32</v>
      </c>
      <c r="I49" s="141"/>
      <c r="J49" s="155"/>
      <c r="K49" s="141"/>
      <c r="L49" s="141"/>
      <c r="M49" s="141"/>
      <c r="N49" s="141"/>
    </row>
    <row r="50" spans="1:14" ht="25.5" x14ac:dyDescent="0.25">
      <c r="A50" s="156" t="s">
        <v>216</v>
      </c>
      <c r="B50" s="157"/>
      <c r="C50" s="151" t="s">
        <v>71</v>
      </c>
      <c r="D50" s="152">
        <v>3</v>
      </c>
      <c r="E50" s="161">
        <v>0.51</v>
      </c>
      <c r="F50" s="108"/>
      <c r="G50" s="115">
        <f t="shared" si="5"/>
        <v>1.53</v>
      </c>
      <c r="I50" s="141"/>
      <c r="J50" s="155"/>
      <c r="K50" s="141"/>
      <c r="L50" s="141"/>
      <c r="M50" s="141"/>
      <c r="N50" s="141"/>
    </row>
    <row r="51" spans="1:14" x14ac:dyDescent="0.25">
      <c r="A51" s="156">
        <v>0</v>
      </c>
      <c r="B51" s="157"/>
      <c r="C51" s="151">
        <v>0</v>
      </c>
      <c r="D51" s="152">
        <v>0</v>
      </c>
      <c r="E51" s="161">
        <v>0</v>
      </c>
      <c r="F51" s="108"/>
      <c r="G51" s="115">
        <f t="shared" si="5"/>
        <v>0</v>
      </c>
      <c r="I51" s="141"/>
      <c r="J51" s="155"/>
      <c r="K51" s="141"/>
      <c r="L51" s="141"/>
      <c r="M51" s="141"/>
      <c r="N51" s="141"/>
    </row>
    <row r="52" spans="1:14" x14ac:dyDescent="0.25">
      <c r="A52" s="156" t="s">
        <v>24</v>
      </c>
      <c r="B52" s="157"/>
      <c r="C52" s="151" t="s">
        <v>24</v>
      </c>
      <c r="D52" s="152" t="s">
        <v>24</v>
      </c>
      <c r="E52" s="161" t="s">
        <v>24</v>
      </c>
      <c r="F52" s="108"/>
      <c r="G52" s="115">
        <f t="shared" si="5"/>
        <v>0</v>
      </c>
      <c r="I52" s="141"/>
      <c r="J52" s="155"/>
      <c r="K52" s="141"/>
      <c r="L52" s="141"/>
      <c r="M52" s="141"/>
      <c r="N52" s="141"/>
    </row>
    <row r="53" spans="1:14" x14ac:dyDescent="0.25">
      <c r="A53" s="156" t="s">
        <v>24</v>
      </c>
      <c r="B53" s="157"/>
      <c r="C53" s="151" t="s">
        <v>24</v>
      </c>
      <c r="D53" s="152" t="s">
        <v>24</v>
      </c>
      <c r="E53" s="161" t="s">
        <v>24</v>
      </c>
      <c r="F53" s="108"/>
      <c r="G53" s="115">
        <f t="shared" si="5"/>
        <v>0</v>
      </c>
      <c r="I53" s="141"/>
      <c r="J53" s="155"/>
      <c r="K53" s="141"/>
      <c r="L53" s="141"/>
      <c r="M53" s="141"/>
      <c r="N53" s="141"/>
    </row>
    <row r="54" spans="1:14" x14ac:dyDescent="0.25">
      <c r="A54" s="156" t="s">
        <v>24</v>
      </c>
      <c r="B54" s="157"/>
      <c r="C54" s="151" t="s">
        <v>24</v>
      </c>
      <c r="D54" s="152" t="s">
        <v>24</v>
      </c>
      <c r="E54" s="161" t="s">
        <v>24</v>
      </c>
      <c r="F54" s="108"/>
      <c r="G54" s="115">
        <f t="shared" si="5"/>
        <v>0</v>
      </c>
      <c r="I54" s="141"/>
      <c r="J54" s="155"/>
      <c r="K54" s="141"/>
      <c r="L54" s="141"/>
      <c r="M54" s="141"/>
      <c r="N54" s="141"/>
    </row>
    <row r="55" spans="1:14" x14ac:dyDescent="0.25">
      <c r="A55" s="140" t="s">
        <v>24</v>
      </c>
      <c r="B55" s="105"/>
      <c r="C55" s="151" t="s">
        <v>24</v>
      </c>
      <c r="D55" s="152" t="s">
        <v>24</v>
      </c>
      <c r="E55" s="140" t="s">
        <v>24</v>
      </c>
      <c r="F55" s="108"/>
      <c r="G55" s="115">
        <f t="shared" si="5"/>
        <v>0</v>
      </c>
      <c r="I55" s="141"/>
      <c r="J55" s="141"/>
      <c r="K55" s="141"/>
      <c r="L55" s="141"/>
      <c r="M55" s="141"/>
      <c r="N55" s="141"/>
    </row>
    <row r="56" spans="1:14" x14ac:dyDescent="0.25">
      <c r="A56" s="156" t="s">
        <v>24</v>
      </c>
      <c r="B56" s="157"/>
      <c r="C56" s="151" t="s">
        <v>24</v>
      </c>
      <c r="D56" s="152" t="s">
        <v>24</v>
      </c>
      <c r="E56" s="161" t="s">
        <v>24</v>
      </c>
      <c r="F56" s="108"/>
      <c r="G56" s="115">
        <f t="shared" si="5"/>
        <v>0</v>
      </c>
      <c r="I56" s="141"/>
      <c r="J56" s="155"/>
      <c r="K56" s="141"/>
      <c r="L56" s="141"/>
      <c r="M56" s="141"/>
      <c r="N56" s="141"/>
    </row>
    <row r="57" spans="1:14" x14ac:dyDescent="0.25">
      <c r="A57" s="156" t="s">
        <v>24</v>
      </c>
      <c r="B57" s="157"/>
      <c r="C57" s="151" t="s">
        <v>24</v>
      </c>
      <c r="D57" s="152" t="s">
        <v>24</v>
      </c>
      <c r="E57" s="161" t="s">
        <v>24</v>
      </c>
      <c r="F57" s="108"/>
      <c r="G57" s="115">
        <f t="shared" si="5"/>
        <v>0</v>
      </c>
      <c r="I57" s="141"/>
      <c r="J57" s="155"/>
      <c r="K57" s="141"/>
      <c r="L57" s="141"/>
      <c r="M57" s="141"/>
      <c r="N57" s="141"/>
    </row>
    <row r="58" spans="1:14" x14ac:dyDescent="0.25">
      <c r="A58" s="156" t="s">
        <v>24</v>
      </c>
      <c r="B58" s="157"/>
      <c r="C58" s="151" t="s">
        <v>24</v>
      </c>
      <c r="D58" s="152" t="s">
        <v>24</v>
      </c>
      <c r="E58" s="161" t="s">
        <v>24</v>
      </c>
      <c r="F58" s="108"/>
      <c r="G58" s="115">
        <f t="shared" si="5"/>
        <v>0</v>
      </c>
      <c r="I58" s="141"/>
      <c r="J58" s="155"/>
      <c r="K58" s="141"/>
      <c r="L58" s="141"/>
      <c r="M58" s="141"/>
      <c r="N58" s="141"/>
    </row>
    <row r="59" spans="1:14" x14ac:dyDescent="0.25">
      <c r="A59" s="156" t="s">
        <v>24</v>
      </c>
      <c r="B59" s="157"/>
      <c r="C59" s="151" t="s">
        <v>24</v>
      </c>
      <c r="D59" s="152" t="s">
        <v>24</v>
      </c>
      <c r="E59" s="161" t="s">
        <v>24</v>
      </c>
      <c r="F59" s="108"/>
      <c r="G59" s="115">
        <f t="shared" si="5"/>
        <v>0</v>
      </c>
      <c r="I59" s="141"/>
      <c r="J59" s="155"/>
      <c r="K59" s="141"/>
      <c r="L59" s="141"/>
      <c r="M59" s="141"/>
      <c r="N59" s="141"/>
    </row>
    <row r="60" spans="1:14" x14ac:dyDescent="0.25">
      <c r="A60" s="156" t="s">
        <v>24</v>
      </c>
      <c r="B60" s="157"/>
      <c r="C60" s="151" t="s">
        <v>24</v>
      </c>
      <c r="D60" s="152" t="s">
        <v>24</v>
      </c>
      <c r="E60" s="161" t="s">
        <v>24</v>
      </c>
      <c r="F60" s="108"/>
      <c r="G60" s="115">
        <f t="shared" si="5"/>
        <v>0</v>
      </c>
      <c r="I60" s="141"/>
      <c r="J60" s="155"/>
      <c r="K60" s="141"/>
      <c r="L60" s="141"/>
      <c r="M60" s="141"/>
      <c r="N60" s="141"/>
    </row>
    <row r="61" spans="1:14" x14ac:dyDescent="0.25">
      <c r="A61" s="140" t="s">
        <v>24</v>
      </c>
      <c r="B61" s="105"/>
      <c r="C61" s="115" t="s">
        <v>24</v>
      </c>
      <c r="D61" s="115" t="s">
        <v>24</v>
      </c>
      <c r="E61" s="140" t="s">
        <v>24</v>
      </c>
      <c r="F61" s="108"/>
      <c r="G61" s="115">
        <f t="shared" si="5"/>
        <v>0</v>
      </c>
      <c r="I61" s="141"/>
      <c r="J61" s="141"/>
      <c r="K61" s="141"/>
      <c r="L61" s="141"/>
      <c r="M61" s="141"/>
      <c r="N61" s="141"/>
    </row>
    <row r="62" spans="1:14" x14ac:dyDescent="0.25">
      <c r="A62" s="140" t="s">
        <v>24</v>
      </c>
      <c r="B62" s="105"/>
      <c r="C62" s="115" t="s">
        <v>24</v>
      </c>
      <c r="D62" s="115" t="s">
        <v>24</v>
      </c>
      <c r="E62" s="140" t="s">
        <v>24</v>
      </c>
      <c r="F62" s="108"/>
      <c r="G62" s="115">
        <f t="shared" si="5"/>
        <v>0</v>
      </c>
      <c r="I62" s="141"/>
      <c r="J62" s="141"/>
      <c r="K62" s="141"/>
      <c r="L62" s="141"/>
      <c r="M62" s="141"/>
      <c r="N62" s="141"/>
    </row>
    <row r="63" spans="1:14" x14ac:dyDescent="0.25">
      <c r="A63" s="162" t="s">
        <v>24</v>
      </c>
      <c r="B63" s="119"/>
      <c r="C63" s="118" t="s">
        <v>24</v>
      </c>
      <c r="D63" s="118" t="s">
        <v>24</v>
      </c>
      <c r="E63" s="162" t="s">
        <v>24</v>
      </c>
      <c r="F63" s="121"/>
      <c r="G63" s="115">
        <f t="shared" si="5"/>
        <v>0</v>
      </c>
      <c r="I63" s="141"/>
      <c r="J63" s="141"/>
      <c r="K63" s="141"/>
      <c r="L63" s="141"/>
      <c r="M63" s="141"/>
      <c r="N63" s="141"/>
    </row>
    <row r="64" spans="1:14" x14ac:dyDescent="0.25">
      <c r="A64" s="143" t="s">
        <v>24</v>
      </c>
      <c r="B64" s="123"/>
      <c r="C64" s="122" t="s">
        <v>24</v>
      </c>
      <c r="D64" s="122" t="s">
        <v>24</v>
      </c>
      <c r="E64" s="143" t="s">
        <v>24</v>
      </c>
      <c r="F64" s="144"/>
      <c r="G64" s="144">
        <f>TRUNC(ROUND(SUM(G44:G63),2),2)</f>
        <v>1438.25</v>
      </c>
      <c r="I64" s="141"/>
      <c r="J64" s="141"/>
      <c r="K64" s="141"/>
      <c r="L64" s="141"/>
      <c r="M64" s="141"/>
      <c r="N64" s="141"/>
    </row>
    <row r="65" spans="1:22" s="93" customFormat="1" x14ac:dyDescent="0.25">
      <c r="A65" s="126" t="s">
        <v>184</v>
      </c>
      <c r="B65" s="127"/>
      <c r="C65" s="128"/>
      <c r="D65" s="128"/>
      <c r="E65" s="129"/>
      <c r="F65" s="129"/>
      <c r="G65" s="130"/>
      <c r="I65" s="145"/>
      <c r="J65" s="145"/>
      <c r="K65" s="145"/>
      <c r="L65" s="145"/>
      <c r="M65" s="145"/>
      <c r="N65" s="145"/>
    </row>
    <row r="66" spans="1:22" ht="27.75" customHeight="1" x14ac:dyDescent="0.25">
      <c r="A66" s="163" t="s">
        <v>122</v>
      </c>
      <c r="B66" s="132"/>
      <c r="C66" s="95" t="s">
        <v>185</v>
      </c>
      <c r="D66" s="95" t="s">
        <v>186</v>
      </c>
      <c r="E66" s="163" t="s">
        <v>124</v>
      </c>
      <c r="F66" s="133"/>
      <c r="G66" s="134" t="s">
        <v>187</v>
      </c>
    </row>
    <row r="67" spans="1:22" x14ac:dyDescent="0.25">
      <c r="A67" s="142"/>
      <c r="B67" s="85"/>
      <c r="C67" s="120"/>
      <c r="D67" s="120" t="s">
        <v>128</v>
      </c>
      <c r="E67" s="164" t="s">
        <v>129</v>
      </c>
      <c r="F67" s="165"/>
      <c r="G67" s="99" t="s">
        <v>188</v>
      </c>
    </row>
    <row r="68" spans="1:22" ht="15.75" thickBot="1" x14ac:dyDescent="0.3">
      <c r="A68" s="166"/>
      <c r="B68" s="167"/>
      <c r="C68" s="168"/>
      <c r="D68" s="168"/>
      <c r="E68" s="161"/>
      <c r="F68" s="108"/>
      <c r="G68" s="168"/>
    </row>
    <row r="69" spans="1:22" ht="15.75" thickBot="1" x14ac:dyDescent="0.3">
      <c r="A69" s="169" t="s">
        <v>189</v>
      </c>
      <c r="B69" s="170"/>
      <c r="C69" s="116" t="s">
        <v>20</v>
      </c>
      <c r="D69" s="116">
        <v>1</v>
      </c>
      <c r="E69" s="140">
        <v>5</v>
      </c>
      <c r="F69" s="108"/>
      <c r="G69" s="115">
        <f>IFERROR(TRUNC(ROUND(D69*E69,2),2),0)</f>
        <v>5</v>
      </c>
      <c r="I69" s="171" t="s">
        <v>190</v>
      </c>
      <c r="J69" s="172">
        <v>0</v>
      </c>
    </row>
    <row r="70" spans="1:22" x14ac:dyDescent="0.25">
      <c r="A70" s="173"/>
      <c r="B70" s="174"/>
      <c r="C70" s="120"/>
      <c r="D70" s="120"/>
      <c r="E70" s="175"/>
      <c r="F70" s="176"/>
      <c r="G70" s="118"/>
    </row>
    <row r="71" spans="1:22" x14ac:dyDescent="0.25">
      <c r="A71" s="143" t="s">
        <v>191</v>
      </c>
      <c r="B71" s="123"/>
      <c r="C71" s="122"/>
      <c r="D71" s="122"/>
      <c r="E71" s="122"/>
      <c r="F71" s="123"/>
      <c r="G71" s="122">
        <f>TRUNC(ROUND(SUM(G68:G70),5),2)</f>
        <v>5</v>
      </c>
    </row>
    <row r="72" spans="1:22" s="93" customFormat="1" ht="15.75" customHeight="1" x14ac:dyDescent="0.25">
      <c r="A72" s="177"/>
      <c r="B72" s="178"/>
      <c r="C72" s="129" t="s">
        <v>192</v>
      </c>
      <c r="D72" s="129"/>
      <c r="E72" s="129"/>
      <c r="F72" s="129"/>
      <c r="G72" s="179">
        <f>TRUNC(ROUND(G29+G40+G64+G71,2),2)</f>
        <v>1446.76</v>
      </c>
    </row>
    <row r="73" spans="1:22" ht="15.75" customHeight="1" x14ac:dyDescent="0.25">
      <c r="A73" s="180"/>
      <c r="B73" s="181"/>
      <c r="C73" s="182" t="s">
        <v>193</v>
      </c>
      <c r="D73" s="124"/>
      <c r="E73" s="124"/>
      <c r="F73" s="183">
        <v>0.03</v>
      </c>
      <c r="G73" s="122">
        <f>TRUNC(ROUND(G72*F73,2),2)</f>
        <v>43.4</v>
      </c>
    </row>
    <row r="74" spans="1:22" ht="15.75" customHeight="1" x14ac:dyDescent="0.25">
      <c r="A74" s="180"/>
      <c r="B74" s="181"/>
      <c r="C74" s="182" t="s">
        <v>194</v>
      </c>
      <c r="D74" s="124"/>
      <c r="E74" s="124"/>
      <c r="F74" s="184">
        <v>1.1000000000000001E-3</v>
      </c>
      <c r="G74" s="122">
        <f>TRUNC(ROUND(G72*F74,2),2)</f>
        <v>1.59</v>
      </c>
      <c r="V74">
        <f>+COLUMN(V73)</f>
        <v>22</v>
      </c>
    </row>
    <row r="75" spans="1:22" ht="15.75" customHeight="1" x14ac:dyDescent="0.25">
      <c r="A75" s="185"/>
      <c r="B75" s="186"/>
      <c r="C75" s="182" t="s">
        <v>195</v>
      </c>
      <c r="D75" s="124"/>
      <c r="E75" s="124"/>
      <c r="F75" s="144"/>
      <c r="G75" s="122">
        <f>TRUNC(ROUND(SUM(G72:G74),2),2)</f>
        <v>1491.75</v>
      </c>
      <c r="U75" t="s">
        <v>196</v>
      </c>
      <c r="V75">
        <f>+TRUNC(ROUND(G29+G40+G71+G73+G74,2),2)</f>
        <v>53.5</v>
      </c>
    </row>
    <row r="76" spans="1:22" s="93" customFormat="1" ht="15.75" customHeight="1" x14ac:dyDescent="0.25">
      <c r="A76" s="187" t="s">
        <v>197</v>
      </c>
      <c r="B76" s="188"/>
      <c r="C76" s="189" t="s">
        <v>198</v>
      </c>
      <c r="D76" s="190"/>
      <c r="E76" s="190"/>
      <c r="F76" s="191"/>
      <c r="G76" s="192"/>
      <c r="U76" s="93" t="s">
        <v>199</v>
      </c>
      <c r="V76" s="93">
        <f>+G64</f>
        <v>1438.25</v>
      </c>
    </row>
    <row r="77" spans="1:22" x14ac:dyDescent="0.25">
      <c r="A77" s="193"/>
      <c r="B77" s="193"/>
      <c r="C77" s="193"/>
      <c r="D77" s="193"/>
      <c r="E77" s="193"/>
      <c r="F77" s="193"/>
      <c r="G77" s="193"/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2" orientation="portrait" horizontalDpi="4294967293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>
    <tabColor rgb="FF92D050"/>
    <pageSetUpPr fitToPage="1"/>
  </sheetPr>
  <dimension ref="A1:V77"/>
  <sheetViews>
    <sheetView showZeros="0" view="pageBreakPreview" topLeftCell="A4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58" t="s">
        <v>109</v>
      </c>
      <c r="B1" s="59"/>
      <c r="C1" s="59"/>
      <c r="D1" s="59"/>
      <c r="E1" s="59"/>
      <c r="F1" s="59"/>
      <c r="G1" s="60"/>
    </row>
    <row r="2" spans="1:22" ht="15" customHeight="1" x14ac:dyDescent="0.25">
      <c r="A2" s="61" t="s">
        <v>110</v>
      </c>
      <c r="B2" s="62"/>
      <c r="C2" s="62"/>
      <c r="D2" s="62" t="s">
        <v>111</v>
      </c>
      <c r="E2" s="63" t="s">
        <v>17</v>
      </c>
      <c r="F2" s="63"/>
      <c r="G2" s="64"/>
    </row>
    <row r="3" spans="1:22" ht="103.5" customHeight="1" x14ac:dyDescent="0.25">
      <c r="A3" s="65" t="s">
        <v>112</v>
      </c>
      <c r="B3" s="66"/>
      <c r="C3" s="62"/>
      <c r="D3" s="62"/>
      <c r="E3" s="63"/>
      <c r="F3" s="63"/>
      <c r="G3" s="64"/>
    </row>
    <row r="4" spans="1:22" ht="18" x14ac:dyDescent="0.25">
      <c r="A4" s="67" t="s">
        <v>113</v>
      </c>
      <c r="B4" s="68"/>
      <c r="C4" s="68"/>
      <c r="D4" s="68"/>
      <c r="E4" s="68"/>
      <c r="F4" s="68"/>
      <c r="G4" s="69"/>
    </row>
    <row r="5" spans="1:22" x14ac:dyDescent="0.25">
      <c r="A5" s="70"/>
      <c r="B5" s="71"/>
      <c r="C5" s="71"/>
      <c r="D5" s="72" t="s">
        <v>114</v>
      </c>
      <c r="F5" s="73"/>
      <c r="G5" s="74"/>
    </row>
    <row r="6" spans="1:22" x14ac:dyDescent="0.25">
      <c r="A6" s="75" t="s">
        <v>115</v>
      </c>
      <c r="B6" s="76"/>
      <c r="C6" s="71"/>
      <c r="D6" s="71"/>
      <c r="E6" s="71"/>
      <c r="F6" s="71"/>
      <c r="G6" s="77"/>
    </row>
    <row r="7" spans="1:22" ht="42" customHeight="1" x14ac:dyDescent="0.25">
      <c r="A7" s="78" t="s">
        <v>48</v>
      </c>
      <c r="B7" s="79"/>
      <c r="C7" s="79"/>
      <c r="D7" s="79"/>
      <c r="E7" s="79"/>
      <c r="F7" s="80" t="s">
        <v>116</v>
      </c>
      <c r="G7" s="81" t="s">
        <v>20</v>
      </c>
      <c r="H7" s="82"/>
      <c r="I7" s="83" t="s">
        <v>117</v>
      </c>
      <c r="J7" s="82">
        <v>2</v>
      </c>
    </row>
    <row r="8" spans="1:22" x14ac:dyDescent="0.25">
      <c r="A8" s="84" t="s">
        <v>118</v>
      </c>
      <c r="B8" s="85"/>
      <c r="C8" s="85"/>
      <c r="D8" s="85"/>
      <c r="E8" s="86"/>
      <c r="F8" s="86"/>
      <c r="G8" s="87"/>
    </row>
    <row r="9" spans="1:22" s="93" customFormat="1" x14ac:dyDescent="0.25">
      <c r="A9" s="88" t="s">
        <v>119</v>
      </c>
      <c r="B9" s="89"/>
      <c r="C9" s="90"/>
      <c r="D9" s="90"/>
      <c r="E9" s="91"/>
      <c r="F9" s="91"/>
      <c r="G9" s="92"/>
      <c r="I9" s="94" t="s">
        <v>120</v>
      </c>
      <c r="J9" s="94" t="s">
        <v>121</v>
      </c>
    </row>
    <row r="10" spans="1:22" ht="15.75" x14ac:dyDescent="0.25">
      <c r="A10" s="95" t="s">
        <v>122</v>
      </c>
      <c r="B10" s="95" t="s">
        <v>123</v>
      </c>
      <c r="C10" s="95" t="s">
        <v>124</v>
      </c>
      <c r="D10" s="95" t="s">
        <v>125</v>
      </c>
      <c r="E10" s="96" t="s">
        <v>126</v>
      </c>
      <c r="F10" s="96"/>
      <c r="G10" s="95" t="s">
        <v>127</v>
      </c>
      <c r="I10" s="97">
        <v>0.5</v>
      </c>
      <c r="J10" s="97">
        <f>1/I10</f>
        <v>2</v>
      </c>
    </row>
    <row r="11" spans="1:22" x14ac:dyDescent="0.25">
      <c r="A11" s="98"/>
      <c r="B11" s="99" t="s">
        <v>128</v>
      </c>
      <c r="C11" s="100" t="s">
        <v>129</v>
      </c>
      <c r="D11" s="99" t="s">
        <v>130</v>
      </c>
      <c r="E11" s="101" t="s">
        <v>131</v>
      </c>
      <c r="F11" s="102"/>
      <c r="G11" s="103" t="s">
        <v>132</v>
      </c>
      <c r="L11" t="s">
        <v>133</v>
      </c>
      <c r="M11" t="s">
        <v>134</v>
      </c>
      <c r="N11" t="s">
        <v>135</v>
      </c>
      <c r="O11" t="s">
        <v>136</v>
      </c>
      <c r="P11" t="s">
        <v>137</v>
      </c>
      <c r="Q11" t="s">
        <v>138</v>
      </c>
      <c r="R11" t="s">
        <v>139</v>
      </c>
      <c r="S11" t="s">
        <v>140</v>
      </c>
    </row>
    <row r="12" spans="1:22" x14ac:dyDescent="0.25">
      <c r="A12" s="104" t="s">
        <v>141</v>
      </c>
      <c r="B12" s="104">
        <v>0.2</v>
      </c>
      <c r="C12" s="105">
        <v>4.25</v>
      </c>
      <c r="D12" s="106">
        <f>IFERROR(ROUND(B12*C12,5),0)</f>
        <v>0.85</v>
      </c>
      <c r="E12" s="107">
        <v>0.11</v>
      </c>
      <c r="F12" s="108"/>
      <c r="G12" s="106">
        <f>IFERROR(TRUNC(ROUND(D12*E12,2),2),0)</f>
        <v>0.09</v>
      </c>
      <c r="I12" t="s">
        <v>142</v>
      </c>
      <c r="J12">
        <v>2</v>
      </c>
      <c r="U12">
        <v>6.25</v>
      </c>
      <c r="V12">
        <f>+U12*1.4</f>
        <v>8.75</v>
      </c>
    </row>
    <row r="13" spans="1:22" x14ac:dyDescent="0.25">
      <c r="A13" s="104" t="s">
        <v>143</v>
      </c>
      <c r="B13" s="104">
        <v>0</v>
      </c>
      <c r="C13" s="105">
        <v>10</v>
      </c>
      <c r="D13" s="106">
        <f t="shared" ref="D13:D26" si="0">IFERROR(ROUND(B13*C13,5),0)</f>
        <v>0</v>
      </c>
      <c r="E13" s="109">
        <v>0.11</v>
      </c>
      <c r="F13" s="110"/>
      <c r="G13" s="106">
        <f t="shared" ref="G13:G26" si="1">IFERROR(TRUNC(ROUND(D13*E13,2),2),0)</f>
        <v>0</v>
      </c>
      <c r="I13" t="s">
        <v>144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4" t="s">
        <v>145</v>
      </c>
      <c r="B14" s="104">
        <v>0</v>
      </c>
      <c r="C14" s="105">
        <v>20</v>
      </c>
      <c r="D14" s="106">
        <f t="shared" si="0"/>
        <v>0</v>
      </c>
      <c r="E14" s="107">
        <v>0.11</v>
      </c>
      <c r="F14" s="108"/>
      <c r="G14" s="106">
        <f t="shared" si="1"/>
        <v>0</v>
      </c>
      <c r="I14" t="s">
        <v>146</v>
      </c>
      <c r="J14">
        <v>2</v>
      </c>
      <c r="U14">
        <v>65</v>
      </c>
      <c r="V14">
        <f t="shared" si="2"/>
        <v>91</v>
      </c>
    </row>
    <row r="15" spans="1:22" x14ac:dyDescent="0.25">
      <c r="A15" s="104" t="s">
        <v>147</v>
      </c>
      <c r="B15" s="104">
        <v>1</v>
      </c>
      <c r="C15" s="105">
        <v>1</v>
      </c>
      <c r="D15" s="106">
        <f t="shared" si="0"/>
        <v>1</v>
      </c>
      <c r="E15" s="107">
        <v>0.11</v>
      </c>
      <c r="F15" s="108"/>
      <c r="G15" s="106">
        <f t="shared" si="1"/>
        <v>0.11</v>
      </c>
      <c r="I15" t="s">
        <v>148</v>
      </c>
      <c r="J15">
        <v>2</v>
      </c>
      <c r="U15">
        <v>2</v>
      </c>
      <c r="V15">
        <f t="shared" si="2"/>
        <v>2.8</v>
      </c>
    </row>
    <row r="16" spans="1:22" x14ac:dyDescent="0.25">
      <c r="A16" s="104" t="s">
        <v>149</v>
      </c>
      <c r="B16" s="104">
        <v>0</v>
      </c>
      <c r="C16" s="105">
        <v>0.5</v>
      </c>
      <c r="D16" s="106">
        <f t="shared" si="0"/>
        <v>0</v>
      </c>
      <c r="E16" s="107">
        <v>0.11</v>
      </c>
      <c r="F16" s="108"/>
      <c r="G16" s="106">
        <f t="shared" si="1"/>
        <v>0</v>
      </c>
      <c r="I16" t="s">
        <v>150</v>
      </c>
      <c r="J16">
        <v>2</v>
      </c>
      <c r="U16">
        <v>0.5</v>
      </c>
      <c r="V16">
        <f t="shared" si="2"/>
        <v>0.7</v>
      </c>
    </row>
    <row r="17" spans="1:22" x14ac:dyDescent="0.25">
      <c r="A17" s="104" t="s">
        <v>148</v>
      </c>
      <c r="B17" s="104">
        <v>0</v>
      </c>
      <c r="C17" s="105">
        <v>0.15</v>
      </c>
      <c r="D17" s="106">
        <f t="shared" si="0"/>
        <v>0</v>
      </c>
      <c r="E17" s="107">
        <v>0.11</v>
      </c>
      <c r="F17" s="108"/>
      <c r="G17" s="106">
        <f t="shared" si="1"/>
        <v>0</v>
      </c>
      <c r="I17" t="s">
        <v>151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111" t="s">
        <v>152</v>
      </c>
      <c r="B18" s="104">
        <v>2</v>
      </c>
      <c r="C18" s="105">
        <v>0.15</v>
      </c>
      <c r="D18" s="106">
        <f t="shared" si="0"/>
        <v>0.3</v>
      </c>
      <c r="E18" s="107">
        <v>0.11</v>
      </c>
      <c r="F18" s="108"/>
      <c r="G18" s="106">
        <f t="shared" si="1"/>
        <v>0.03</v>
      </c>
      <c r="I18" t="s">
        <v>153</v>
      </c>
      <c r="J18">
        <v>2</v>
      </c>
      <c r="U18">
        <v>0.15</v>
      </c>
      <c r="V18">
        <f t="shared" si="2"/>
        <v>0.21</v>
      </c>
    </row>
    <row r="19" spans="1:22" x14ac:dyDescent="0.25">
      <c r="A19" s="104" t="s">
        <v>154</v>
      </c>
      <c r="B19" s="104">
        <v>0</v>
      </c>
      <c r="C19" s="105">
        <v>0.16</v>
      </c>
      <c r="D19" s="106">
        <f t="shared" si="0"/>
        <v>0</v>
      </c>
      <c r="E19" s="107">
        <v>0.11</v>
      </c>
      <c r="F19" s="108"/>
      <c r="G19" s="106">
        <f t="shared" si="1"/>
        <v>0</v>
      </c>
      <c r="I19" t="s">
        <v>155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4" t="s">
        <v>156</v>
      </c>
      <c r="B20" s="104">
        <v>0</v>
      </c>
      <c r="C20" s="105">
        <v>0.2</v>
      </c>
      <c r="D20" s="106">
        <f t="shared" si="0"/>
        <v>0</v>
      </c>
      <c r="E20" s="107">
        <v>0.11</v>
      </c>
      <c r="F20" s="108"/>
      <c r="G20" s="106">
        <f t="shared" si="1"/>
        <v>0</v>
      </c>
      <c r="I20" t="s">
        <v>157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4" t="s">
        <v>158</v>
      </c>
      <c r="B21" s="104">
        <v>0</v>
      </c>
      <c r="C21" s="105">
        <v>0.2</v>
      </c>
      <c r="D21" s="106">
        <f t="shared" si="0"/>
        <v>0</v>
      </c>
      <c r="E21" s="107">
        <v>0.11</v>
      </c>
      <c r="F21" s="108"/>
      <c r="G21" s="106">
        <f t="shared" si="1"/>
        <v>0</v>
      </c>
      <c r="I21" t="s">
        <v>159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4" t="s">
        <v>160</v>
      </c>
      <c r="B22" s="104">
        <v>2</v>
      </c>
      <c r="C22" s="105">
        <v>0.17</v>
      </c>
      <c r="D22" s="106">
        <f t="shared" si="0"/>
        <v>0.34</v>
      </c>
      <c r="E22" s="107">
        <v>0.11</v>
      </c>
      <c r="F22" s="108"/>
      <c r="G22" s="106">
        <f t="shared" si="1"/>
        <v>0.04</v>
      </c>
      <c r="I22" t="s">
        <v>161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4" t="s">
        <v>162</v>
      </c>
      <c r="B23" s="104">
        <v>2</v>
      </c>
      <c r="C23" s="105">
        <v>0.05</v>
      </c>
      <c r="D23" s="106">
        <f t="shared" si="0"/>
        <v>0.1</v>
      </c>
      <c r="E23" s="107">
        <v>0.11</v>
      </c>
      <c r="F23" s="108"/>
      <c r="G23" s="106">
        <f t="shared" si="1"/>
        <v>0.01</v>
      </c>
      <c r="I23" t="s">
        <v>163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2" t="s">
        <v>164</v>
      </c>
      <c r="B24" s="104">
        <v>4</v>
      </c>
      <c r="C24" s="105">
        <v>0.05</v>
      </c>
      <c r="D24" s="106">
        <f t="shared" si="0"/>
        <v>0.2</v>
      </c>
      <c r="E24" s="107">
        <v>0.11</v>
      </c>
      <c r="F24" s="108"/>
      <c r="G24" s="106">
        <f t="shared" si="1"/>
        <v>0.02</v>
      </c>
      <c r="I24" t="s">
        <v>165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3" t="s">
        <v>161</v>
      </c>
      <c r="B25" s="112">
        <v>0</v>
      </c>
      <c r="C25" s="105">
        <v>0.05</v>
      </c>
      <c r="D25" s="106">
        <f t="shared" si="0"/>
        <v>0</v>
      </c>
      <c r="E25" s="107">
        <v>0.11</v>
      </c>
      <c r="F25" s="108"/>
      <c r="G25" s="106">
        <f t="shared" si="1"/>
        <v>0</v>
      </c>
      <c r="I25" t="s">
        <v>166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4" t="s">
        <v>167</v>
      </c>
      <c r="B26" s="113">
        <v>0</v>
      </c>
      <c r="C26" s="105">
        <v>2</v>
      </c>
      <c r="D26" s="106">
        <f t="shared" si="0"/>
        <v>0</v>
      </c>
      <c r="E26" s="107">
        <v>0.11</v>
      </c>
      <c r="F26" s="108"/>
      <c r="G26" s="106">
        <f t="shared" si="1"/>
        <v>0</v>
      </c>
      <c r="I26" t="s">
        <v>168</v>
      </c>
      <c r="J26">
        <v>5</v>
      </c>
      <c r="U26">
        <v>5</v>
      </c>
      <c r="V26">
        <f t="shared" si="2"/>
        <v>7</v>
      </c>
    </row>
    <row r="27" spans="1:22" x14ac:dyDescent="0.25">
      <c r="A27" s="115"/>
      <c r="B27" s="116"/>
      <c r="C27" s="105"/>
      <c r="D27" s="117"/>
      <c r="E27" s="105"/>
      <c r="F27" s="108"/>
      <c r="G27" s="110"/>
      <c r="I27" t="s">
        <v>169</v>
      </c>
      <c r="J27">
        <v>5</v>
      </c>
    </row>
    <row r="28" spans="1:22" x14ac:dyDescent="0.25">
      <c r="A28" s="118"/>
      <c r="B28" s="118"/>
      <c r="C28" s="119"/>
      <c r="D28" s="120"/>
      <c r="E28" s="119"/>
      <c r="F28" s="121"/>
      <c r="G28" s="87"/>
    </row>
    <row r="29" spans="1:22" x14ac:dyDescent="0.25">
      <c r="A29" s="122" t="s">
        <v>170</v>
      </c>
      <c r="B29" s="122"/>
      <c r="C29" s="123"/>
      <c r="D29" s="122"/>
      <c r="E29" s="124"/>
      <c r="F29" s="125"/>
      <c r="G29" s="122">
        <f>TRUNC(ROUND(SUM(G12:G28),2),2)</f>
        <v>0.3</v>
      </c>
    </row>
    <row r="30" spans="1:22" s="93" customFormat="1" x14ac:dyDescent="0.25">
      <c r="A30" s="126" t="s">
        <v>171</v>
      </c>
      <c r="B30" s="127"/>
      <c r="C30" s="128"/>
      <c r="D30" s="128"/>
      <c r="E30" s="129"/>
      <c r="F30" s="129"/>
      <c r="G30" s="130"/>
    </row>
    <row r="31" spans="1:22" x14ac:dyDescent="0.25">
      <c r="A31" s="95" t="s">
        <v>172</v>
      </c>
      <c r="B31" s="131" t="s">
        <v>123</v>
      </c>
      <c r="C31" s="95" t="s">
        <v>173</v>
      </c>
      <c r="D31" s="95" t="s">
        <v>125</v>
      </c>
      <c r="E31" s="132" t="s">
        <v>126</v>
      </c>
      <c r="F31" s="133"/>
      <c r="G31" s="134" t="s">
        <v>127</v>
      </c>
    </row>
    <row r="32" spans="1:22" x14ac:dyDescent="0.25">
      <c r="A32" s="135"/>
      <c r="B32" s="136" t="s">
        <v>128</v>
      </c>
      <c r="C32" s="120" t="s">
        <v>129</v>
      </c>
      <c r="D32" s="120" t="s">
        <v>130</v>
      </c>
      <c r="E32" s="137" t="s">
        <v>131</v>
      </c>
      <c r="F32" s="138"/>
      <c r="G32" s="139" t="s">
        <v>132</v>
      </c>
    </row>
    <row r="33" spans="1:14" x14ac:dyDescent="0.25">
      <c r="A33" s="115" t="s">
        <v>174</v>
      </c>
      <c r="B33" s="140">
        <v>1</v>
      </c>
      <c r="C33" s="115">
        <v>5.5</v>
      </c>
      <c r="D33" s="106">
        <f>IFERROR(ROUND(B33*C33,5),0)</f>
        <v>5.5</v>
      </c>
      <c r="E33" s="105">
        <v>0.11</v>
      </c>
      <c r="F33" s="108"/>
      <c r="G33" s="108">
        <f>IFERROR(TRUNC(ROUND(D33*E33,2),2),0)</f>
        <v>0.61</v>
      </c>
    </row>
    <row r="34" spans="1:14" x14ac:dyDescent="0.25">
      <c r="A34" s="115" t="s">
        <v>175</v>
      </c>
      <c r="B34" s="140">
        <v>2</v>
      </c>
      <c r="C34" s="115">
        <v>5</v>
      </c>
      <c r="D34" s="106">
        <f t="shared" ref="D34:D38" si="3">IFERROR(ROUND(B34*C34,5),0)</f>
        <v>10</v>
      </c>
      <c r="E34" s="105">
        <v>0.11</v>
      </c>
      <c r="F34" s="108"/>
      <c r="G34" s="108">
        <f t="shared" ref="G34:G38" si="4">IFERROR(TRUNC(ROUND(D34*E34,2),2),0)</f>
        <v>1.1000000000000001</v>
      </c>
    </row>
    <row r="35" spans="1:14" x14ac:dyDescent="0.25">
      <c r="A35" s="115" t="s">
        <v>176</v>
      </c>
      <c r="B35" s="140">
        <v>1</v>
      </c>
      <c r="C35" s="115">
        <v>4.5</v>
      </c>
      <c r="D35" s="106">
        <f t="shared" si="3"/>
        <v>4.5</v>
      </c>
      <c r="E35" s="105">
        <v>0.11</v>
      </c>
      <c r="F35" s="108"/>
      <c r="G35" s="108">
        <f t="shared" si="4"/>
        <v>0.5</v>
      </c>
    </row>
    <row r="36" spans="1:14" x14ac:dyDescent="0.25">
      <c r="A36" s="115" t="s">
        <v>177</v>
      </c>
      <c r="B36" s="140">
        <v>0</v>
      </c>
      <c r="C36" s="115">
        <v>5</v>
      </c>
      <c r="D36" s="106">
        <f t="shared" si="3"/>
        <v>0</v>
      </c>
      <c r="E36" s="105">
        <v>0.11</v>
      </c>
      <c r="F36" s="108"/>
      <c r="G36" s="108">
        <f t="shared" si="4"/>
        <v>0</v>
      </c>
      <c r="I36" s="141"/>
      <c r="J36" s="141"/>
      <c r="K36" s="141"/>
      <c r="L36" s="141"/>
      <c r="M36" s="141"/>
      <c r="N36" s="141"/>
    </row>
    <row r="37" spans="1:14" x14ac:dyDescent="0.25">
      <c r="A37" s="115" t="s">
        <v>178</v>
      </c>
      <c r="B37" s="140">
        <v>1</v>
      </c>
      <c r="C37" s="115">
        <v>6.5</v>
      </c>
      <c r="D37" s="106">
        <f t="shared" si="3"/>
        <v>6.5</v>
      </c>
      <c r="E37" s="105">
        <v>0.11</v>
      </c>
      <c r="F37" s="108"/>
      <c r="G37" s="108">
        <f t="shared" si="4"/>
        <v>0.72</v>
      </c>
      <c r="I37" s="141"/>
      <c r="J37" s="141"/>
      <c r="K37" s="141"/>
      <c r="L37" s="141"/>
      <c r="M37" s="141"/>
      <c r="N37" s="141"/>
    </row>
    <row r="38" spans="1:14" x14ac:dyDescent="0.25">
      <c r="A38" s="115"/>
      <c r="B38" s="140">
        <v>0</v>
      </c>
      <c r="C38" s="115"/>
      <c r="D38" s="106">
        <f t="shared" si="3"/>
        <v>0</v>
      </c>
      <c r="E38" s="105">
        <v>0</v>
      </c>
      <c r="F38" s="108"/>
      <c r="G38" s="108">
        <f t="shared" si="4"/>
        <v>0</v>
      </c>
      <c r="I38" s="141"/>
      <c r="J38" s="141"/>
      <c r="K38" s="141"/>
      <c r="L38" s="141"/>
      <c r="M38" s="141"/>
      <c r="N38" s="141"/>
    </row>
    <row r="39" spans="1:14" x14ac:dyDescent="0.25">
      <c r="A39" s="135"/>
      <c r="B39" s="142"/>
      <c r="C39" s="118"/>
      <c r="D39" s="120"/>
      <c r="E39" s="119"/>
      <c r="F39" s="121"/>
      <c r="G39" s="121"/>
      <c r="I39" s="141"/>
      <c r="J39" s="141"/>
      <c r="K39" s="141"/>
      <c r="L39" s="141"/>
      <c r="M39" s="141"/>
      <c r="N39" s="141"/>
    </row>
    <row r="40" spans="1:14" x14ac:dyDescent="0.25">
      <c r="A40" s="122" t="s">
        <v>179</v>
      </c>
      <c r="B40" s="143"/>
      <c r="C40" s="122"/>
      <c r="D40" s="122"/>
      <c r="E40" s="123"/>
      <c r="F40" s="144"/>
      <c r="G40" s="122">
        <f>TRUNC(ROUND(SUM(G33:G39),2),2)</f>
        <v>2.93</v>
      </c>
      <c r="I40" s="141"/>
      <c r="J40" s="141"/>
      <c r="K40" s="141"/>
      <c r="L40" s="141"/>
      <c r="M40" s="141"/>
      <c r="N40" s="141"/>
    </row>
    <row r="41" spans="1:14" s="93" customFormat="1" x14ac:dyDescent="0.25">
      <c r="A41" s="126" t="s">
        <v>180</v>
      </c>
      <c r="B41" s="127"/>
      <c r="C41" s="128"/>
      <c r="D41" s="128"/>
      <c r="E41" s="129"/>
      <c r="F41" s="129"/>
      <c r="G41" s="130"/>
      <c r="I41" s="145"/>
      <c r="J41" s="145"/>
      <c r="K41" s="145"/>
      <c r="L41" s="145"/>
      <c r="M41" s="145"/>
      <c r="N41" s="145"/>
    </row>
    <row r="42" spans="1:14" ht="15.75" customHeight="1" x14ac:dyDescent="0.25">
      <c r="A42" s="143" t="s">
        <v>181</v>
      </c>
      <c r="B42" s="144"/>
      <c r="C42" s="122" t="s">
        <v>5</v>
      </c>
      <c r="D42" s="122" t="s">
        <v>123</v>
      </c>
      <c r="E42" s="124" t="s">
        <v>182</v>
      </c>
      <c r="F42" s="124"/>
      <c r="G42" s="122" t="s">
        <v>127</v>
      </c>
      <c r="I42" s="141"/>
      <c r="J42" s="141"/>
      <c r="K42" s="141"/>
      <c r="L42" s="141"/>
      <c r="M42" s="141"/>
      <c r="N42" s="141"/>
    </row>
    <row r="43" spans="1:14" x14ac:dyDescent="0.25">
      <c r="A43" s="146"/>
      <c r="B43" s="147"/>
      <c r="C43" s="99"/>
      <c r="D43" s="99" t="s">
        <v>128</v>
      </c>
      <c r="E43" s="148" t="s">
        <v>129</v>
      </c>
      <c r="F43" s="102"/>
      <c r="G43" s="99" t="s">
        <v>130</v>
      </c>
      <c r="I43" s="141"/>
      <c r="J43" s="141"/>
      <c r="K43" s="141"/>
      <c r="L43" s="141"/>
      <c r="M43" s="141"/>
      <c r="N43" s="141"/>
    </row>
    <row r="44" spans="1:14" ht="25.5" x14ac:dyDescent="0.25">
      <c r="A44" s="149" t="s">
        <v>217</v>
      </c>
      <c r="B44" s="150"/>
      <c r="C44" s="151" t="s">
        <v>20</v>
      </c>
      <c r="D44" s="152">
        <v>1</v>
      </c>
      <c r="E44" s="153">
        <v>1048.4000000000001</v>
      </c>
      <c r="F44" s="154"/>
      <c r="G44" s="115">
        <f>IFERROR(TRUNC(ROUND(D44*E44,2),2),0)</f>
        <v>1048.4000000000001</v>
      </c>
      <c r="I44" s="141"/>
      <c r="J44" s="155"/>
      <c r="K44" s="141"/>
      <c r="L44" s="141"/>
      <c r="M44" s="141"/>
      <c r="N44" s="141"/>
    </row>
    <row r="45" spans="1:14" ht="25.5" x14ac:dyDescent="0.25">
      <c r="A45" s="156" t="s">
        <v>211</v>
      </c>
      <c r="B45" s="157"/>
      <c r="C45" s="151" t="s">
        <v>203</v>
      </c>
      <c r="D45" s="152">
        <v>2</v>
      </c>
      <c r="E45" s="158">
        <v>4.72</v>
      </c>
      <c r="F45" s="110"/>
      <c r="G45" s="115">
        <f t="shared" ref="G45:G63" si="5">IFERROR(TRUNC(ROUND(D45*E45,2),2),0)</f>
        <v>9.44</v>
      </c>
      <c r="I45" s="141"/>
      <c r="J45" s="155"/>
      <c r="K45" s="141"/>
      <c r="L45" s="141"/>
      <c r="M45" s="141"/>
      <c r="N45" s="141"/>
    </row>
    <row r="46" spans="1:14" x14ac:dyDescent="0.25">
      <c r="A46" s="156" t="s">
        <v>212</v>
      </c>
      <c r="B46" s="157"/>
      <c r="C46" s="159" t="s">
        <v>71</v>
      </c>
      <c r="D46" s="160">
        <v>12</v>
      </c>
      <c r="E46" s="161">
        <v>3.46</v>
      </c>
      <c r="F46" s="108"/>
      <c r="G46" s="115">
        <f t="shared" si="5"/>
        <v>41.52</v>
      </c>
      <c r="I46" s="141"/>
      <c r="J46" s="155"/>
      <c r="K46" s="141"/>
      <c r="L46" s="141"/>
      <c r="M46" s="141"/>
      <c r="N46" s="141"/>
    </row>
    <row r="47" spans="1:14" x14ac:dyDescent="0.25">
      <c r="A47" s="156" t="s">
        <v>213</v>
      </c>
      <c r="B47" s="157"/>
      <c r="C47" s="151" t="s">
        <v>20</v>
      </c>
      <c r="D47" s="152">
        <v>1</v>
      </c>
      <c r="E47" s="161">
        <v>7.2</v>
      </c>
      <c r="F47" s="108"/>
      <c r="G47" s="115">
        <f t="shared" si="5"/>
        <v>7.2</v>
      </c>
      <c r="I47" s="141"/>
      <c r="J47" s="155"/>
      <c r="K47" s="141"/>
      <c r="L47" s="141"/>
      <c r="M47" s="141"/>
      <c r="N47" s="141"/>
    </row>
    <row r="48" spans="1:14" x14ac:dyDescent="0.25">
      <c r="A48" s="156" t="s">
        <v>214</v>
      </c>
      <c r="B48" s="157"/>
      <c r="C48" s="151" t="s">
        <v>20</v>
      </c>
      <c r="D48" s="152">
        <v>3</v>
      </c>
      <c r="E48" s="161">
        <v>4.0599999999999996</v>
      </c>
      <c r="F48" s="108"/>
      <c r="G48" s="115">
        <f t="shared" si="5"/>
        <v>12.18</v>
      </c>
      <c r="I48" s="141"/>
      <c r="J48" s="155"/>
      <c r="K48" s="141"/>
      <c r="L48" s="141"/>
      <c r="M48" s="141"/>
      <c r="N48" s="141"/>
    </row>
    <row r="49" spans="1:14" x14ac:dyDescent="0.25">
      <c r="A49" s="156" t="s">
        <v>215</v>
      </c>
      <c r="B49" s="157"/>
      <c r="C49" s="151" t="s">
        <v>20</v>
      </c>
      <c r="D49" s="152">
        <v>1</v>
      </c>
      <c r="E49" s="161">
        <v>6.32</v>
      </c>
      <c r="F49" s="108"/>
      <c r="G49" s="115">
        <f t="shared" si="5"/>
        <v>6.32</v>
      </c>
      <c r="I49" s="141"/>
      <c r="J49" s="155"/>
      <c r="K49" s="141"/>
      <c r="L49" s="141"/>
      <c r="M49" s="141"/>
      <c r="N49" s="141"/>
    </row>
    <row r="50" spans="1:14" ht="25.5" x14ac:dyDescent="0.25">
      <c r="A50" s="156" t="s">
        <v>216</v>
      </c>
      <c r="B50" s="157"/>
      <c r="C50" s="151" t="s">
        <v>71</v>
      </c>
      <c r="D50" s="152">
        <v>3</v>
      </c>
      <c r="E50" s="161">
        <v>0.51</v>
      </c>
      <c r="F50" s="108"/>
      <c r="G50" s="115">
        <f t="shared" si="5"/>
        <v>1.53</v>
      </c>
      <c r="I50" s="141"/>
      <c r="J50" s="155"/>
      <c r="K50" s="141"/>
      <c r="L50" s="141"/>
      <c r="M50" s="141"/>
      <c r="N50" s="141"/>
    </row>
    <row r="51" spans="1:14" x14ac:dyDescent="0.25">
      <c r="A51" s="156" t="s">
        <v>24</v>
      </c>
      <c r="B51" s="157"/>
      <c r="C51" s="151" t="s">
        <v>24</v>
      </c>
      <c r="D51" s="152" t="s">
        <v>24</v>
      </c>
      <c r="E51" s="161" t="s">
        <v>24</v>
      </c>
      <c r="F51" s="108"/>
      <c r="G51" s="115">
        <f t="shared" si="5"/>
        <v>0</v>
      </c>
      <c r="I51" s="141"/>
      <c r="J51" s="155"/>
      <c r="K51" s="141"/>
      <c r="L51" s="141"/>
      <c r="M51" s="141"/>
      <c r="N51" s="141"/>
    </row>
    <row r="52" spans="1:14" x14ac:dyDescent="0.25">
      <c r="A52" s="156" t="s">
        <v>24</v>
      </c>
      <c r="B52" s="157"/>
      <c r="C52" s="151" t="s">
        <v>24</v>
      </c>
      <c r="D52" s="152" t="s">
        <v>24</v>
      </c>
      <c r="E52" s="161" t="s">
        <v>24</v>
      </c>
      <c r="F52" s="108"/>
      <c r="G52" s="115">
        <f t="shared" si="5"/>
        <v>0</v>
      </c>
      <c r="I52" s="141"/>
      <c r="J52" s="155"/>
      <c r="K52" s="141"/>
      <c r="L52" s="141"/>
      <c r="M52" s="141"/>
      <c r="N52" s="141"/>
    </row>
    <row r="53" spans="1:14" x14ac:dyDescent="0.25">
      <c r="A53" s="156" t="s">
        <v>24</v>
      </c>
      <c r="B53" s="157"/>
      <c r="C53" s="151" t="s">
        <v>24</v>
      </c>
      <c r="D53" s="152" t="s">
        <v>24</v>
      </c>
      <c r="E53" s="161" t="s">
        <v>24</v>
      </c>
      <c r="F53" s="108"/>
      <c r="G53" s="115">
        <f t="shared" si="5"/>
        <v>0</v>
      </c>
      <c r="I53" s="141"/>
      <c r="J53" s="155"/>
      <c r="K53" s="141"/>
      <c r="L53" s="141"/>
      <c r="M53" s="141"/>
      <c r="N53" s="141"/>
    </row>
    <row r="54" spans="1:14" x14ac:dyDescent="0.25">
      <c r="A54" s="156" t="s">
        <v>24</v>
      </c>
      <c r="B54" s="157"/>
      <c r="C54" s="151" t="s">
        <v>24</v>
      </c>
      <c r="D54" s="152" t="s">
        <v>24</v>
      </c>
      <c r="E54" s="161" t="s">
        <v>24</v>
      </c>
      <c r="F54" s="108"/>
      <c r="G54" s="115">
        <f t="shared" si="5"/>
        <v>0</v>
      </c>
      <c r="I54" s="141"/>
      <c r="J54" s="155"/>
      <c r="K54" s="141"/>
      <c r="L54" s="141"/>
      <c r="M54" s="141"/>
      <c r="N54" s="141"/>
    </row>
    <row r="55" spans="1:14" x14ac:dyDescent="0.25">
      <c r="A55" s="140" t="s">
        <v>24</v>
      </c>
      <c r="B55" s="105"/>
      <c r="C55" s="151" t="s">
        <v>24</v>
      </c>
      <c r="D55" s="152" t="s">
        <v>24</v>
      </c>
      <c r="E55" s="140" t="s">
        <v>24</v>
      </c>
      <c r="F55" s="108"/>
      <c r="G55" s="115">
        <f t="shared" si="5"/>
        <v>0</v>
      </c>
      <c r="I55" s="141"/>
      <c r="J55" s="141"/>
      <c r="K55" s="141"/>
      <c r="L55" s="141"/>
      <c r="M55" s="141"/>
      <c r="N55" s="141"/>
    </row>
    <row r="56" spans="1:14" x14ac:dyDescent="0.25">
      <c r="A56" s="156" t="s">
        <v>24</v>
      </c>
      <c r="B56" s="157"/>
      <c r="C56" s="151" t="s">
        <v>24</v>
      </c>
      <c r="D56" s="152" t="s">
        <v>24</v>
      </c>
      <c r="E56" s="161" t="s">
        <v>24</v>
      </c>
      <c r="F56" s="108"/>
      <c r="G56" s="115">
        <f t="shared" si="5"/>
        <v>0</v>
      </c>
      <c r="I56" s="141"/>
      <c r="J56" s="155"/>
      <c r="K56" s="141"/>
      <c r="L56" s="141"/>
      <c r="M56" s="141"/>
      <c r="N56" s="141"/>
    </row>
    <row r="57" spans="1:14" x14ac:dyDescent="0.25">
      <c r="A57" s="156" t="s">
        <v>24</v>
      </c>
      <c r="B57" s="157"/>
      <c r="C57" s="151" t="s">
        <v>24</v>
      </c>
      <c r="D57" s="152" t="s">
        <v>24</v>
      </c>
      <c r="E57" s="161" t="s">
        <v>24</v>
      </c>
      <c r="F57" s="108"/>
      <c r="G57" s="115">
        <f t="shared" si="5"/>
        <v>0</v>
      </c>
      <c r="I57" s="141"/>
      <c r="J57" s="155"/>
      <c r="K57" s="141"/>
      <c r="L57" s="141"/>
      <c r="M57" s="141"/>
      <c r="N57" s="141"/>
    </row>
    <row r="58" spans="1:14" x14ac:dyDescent="0.25">
      <c r="A58" s="156" t="s">
        <v>24</v>
      </c>
      <c r="B58" s="157"/>
      <c r="C58" s="151" t="s">
        <v>24</v>
      </c>
      <c r="D58" s="152" t="s">
        <v>24</v>
      </c>
      <c r="E58" s="161" t="s">
        <v>24</v>
      </c>
      <c r="F58" s="108"/>
      <c r="G58" s="115">
        <f t="shared" si="5"/>
        <v>0</v>
      </c>
      <c r="I58" s="141"/>
      <c r="J58" s="155"/>
      <c r="K58" s="141"/>
      <c r="L58" s="141"/>
      <c r="M58" s="141"/>
      <c r="N58" s="141"/>
    </row>
    <row r="59" spans="1:14" x14ac:dyDescent="0.25">
      <c r="A59" s="156" t="s">
        <v>24</v>
      </c>
      <c r="B59" s="157"/>
      <c r="C59" s="151" t="s">
        <v>24</v>
      </c>
      <c r="D59" s="152" t="s">
        <v>24</v>
      </c>
      <c r="E59" s="161" t="s">
        <v>24</v>
      </c>
      <c r="F59" s="108"/>
      <c r="G59" s="115">
        <f t="shared" si="5"/>
        <v>0</v>
      </c>
      <c r="I59" s="141"/>
      <c r="J59" s="155"/>
      <c r="K59" s="141"/>
      <c r="L59" s="141"/>
      <c r="M59" s="141"/>
      <c r="N59" s="141"/>
    </row>
    <row r="60" spans="1:14" x14ac:dyDescent="0.25">
      <c r="A60" s="156" t="s">
        <v>24</v>
      </c>
      <c r="B60" s="157"/>
      <c r="C60" s="151" t="s">
        <v>24</v>
      </c>
      <c r="D60" s="152" t="s">
        <v>24</v>
      </c>
      <c r="E60" s="161" t="s">
        <v>24</v>
      </c>
      <c r="F60" s="108"/>
      <c r="G60" s="115">
        <f t="shared" si="5"/>
        <v>0</v>
      </c>
      <c r="I60" s="141"/>
      <c r="J60" s="155"/>
      <c r="K60" s="141"/>
      <c r="L60" s="141"/>
      <c r="M60" s="141"/>
      <c r="N60" s="141"/>
    </row>
    <row r="61" spans="1:14" x14ac:dyDescent="0.25">
      <c r="A61" s="140" t="s">
        <v>24</v>
      </c>
      <c r="B61" s="105"/>
      <c r="C61" s="115" t="s">
        <v>24</v>
      </c>
      <c r="D61" s="115" t="s">
        <v>24</v>
      </c>
      <c r="E61" s="140" t="s">
        <v>24</v>
      </c>
      <c r="F61" s="108"/>
      <c r="G61" s="115">
        <f t="shared" si="5"/>
        <v>0</v>
      </c>
      <c r="I61" s="141"/>
      <c r="J61" s="141"/>
      <c r="K61" s="141"/>
      <c r="L61" s="141"/>
      <c r="M61" s="141"/>
      <c r="N61" s="141"/>
    </row>
    <row r="62" spans="1:14" x14ac:dyDescent="0.25">
      <c r="A62" s="140" t="s">
        <v>24</v>
      </c>
      <c r="B62" s="105"/>
      <c r="C62" s="115" t="s">
        <v>24</v>
      </c>
      <c r="D62" s="115" t="s">
        <v>24</v>
      </c>
      <c r="E62" s="140" t="s">
        <v>24</v>
      </c>
      <c r="F62" s="108"/>
      <c r="G62" s="115">
        <f t="shared" si="5"/>
        <v>0</v>
      </c>
      <c r="I62" s="141"/>
      <c r="J62" s="141"/>
      <c r="K62" s="141"/>
      <c r="L62" s="141"/>
      <c r="M62" s="141"/>
      <c r="N62" s="141"/>
    </row>
    <row r="63" spans="1:14" x14ac:dyDescent="0.25">
      <c r="A63" s="162" t="s">
        <v>24</v>
      </c>
      <c r="B63" s="119"/>
      <c r="C63" s="118" t="s">
        <v>24</v>
      </c>
      <c r="D63" s="118" t="s">
        <v>24</v>
      </c>
      <c r="E63" s="162" t="s">
        <v>24</v>
      </c>
      <c r="F63" s="121"/>
      <c r="G63" s="115">
        <f t="shared" si="5"/>
        <v>0</v>
      </c>
      <c r="I63" s="141"/>
      <c r="J63" s="141"/>
      <c r="K63" s="141"/>
      <c r="L63" s="141"/>
      <c r="M63" s="141"/>
      <c r="N63" s="141"/>
    </row>
    <row r="64" spans="1:14" x14ac:dyDescent="0.25">
      <c r="A64" s="143" t="s">
        <v>24</v>
      </c>
      <c r="B64" s="123"/>
      <c r="C64" s="122" t="s">
        <v>24</v>
      </c>
      <c r="D64" s="122" t="s">
        <v>24</v>
      </c>
      <c r="E64" s="143" t="s">
        <v>24</v>
      </c>
      <c r="F64" s="144"/>
      <c r="G64" s="144">
        <f>TRUNC(ROUND(SUM(G44:G63),2),2)</f>
        <v>1126.5899999999999</v>
      </c>
      <c r="I64" s="141"/>
      <c r="J64" s="141"/>
      <c r="K64" s="141"/>
      <c r="L64" s="141"/>
      <c r="M64" s="141"/>
      <c r="N64" s="141"/>
    </row>
    <row r="65" spans="1:22" s="93" customFormat="1" x14ac:dyDescent="0.25">
      <c r="A65" s="126" t="s">
        <v>184</v>
      </c>
      <c r="B65" s="127"/>
      <c r="C65" s="128"/>
      <c r="D65" s="128"/>
      <c r="E65" s="129"/>
      <c r="F65" s="129"/>
      <c r="G65" s="130"/>
      <c r="I65" s="145"/>
      <c r="J65" s="145"/>
      <c r="K65" s="145"/>
      <c r="L65" s="145"/>
      <c r="M65" s="145"/>
      <c r="N65" s="145"/>
    </row>
    <row r="66" spans="1:22" ht="27.75" customHeight="1" x14ac:dyDescent="0.25">
      <c r="A66" s="163" t="s">
        <v>122</v>
      </c>
      <c r="B66" s="132"/>
      <c r="C66" s="95" t="s">
        <v>185</v>
      </c>
      <c r="D66" s="95" t="s">
        <v>186</v>
      </c>
      <c r="E66" s="163" t="s">
        <v>124</v>
      </c>
      <c r="F66" s="133"/>
      <c r="G66" s="134" t="s">
        <v>187</v>
      </c>
    </row>
    <row r="67" spans="1:22" x14ac:dyDescent="0.25">
      <c r="A67" s="142"/>
      <c r="B67" s="85"/>
      <c r="C67" s="120"/>
      <c r="D67" s="120" t="s">
        <v>128</v>
      </c>
      <c r="E67" s="164" t="s">
        <v>129</v>
      </c>
      <c r="F67" s="165"/>
      <c r="G67" s="99" t="s">
        <v>188</v>
      </c>
    </row>
    <row r="68" spans="1:22" ht="15.75" thickBot="1" x14ac:dyDescent="0.3">
      <c r="A68" s="166"/>
      <c r="B68" s="167"/>
      <c r="C68" s="168"/>
      <c r="D68" s="168"/>
      <c r="E68" s="161"/>
      <c r="F68" s="108"/>
      <c r="G68" s="168"/>
    </row>
    <row r="69" spans="1:22" ht="15.75" thickBot="1" x14ac:dyDescent="0.3">
      <c r="A69" s="169" t="s">
        <v>189</v>
      </c>
      <c r="B69" s="170"/>
      <c r="C69" s="116" t="s">
        <v>20</v>
      </c>
      <c r="D69" s="116">
        <v>1</v>
      </c>
      <c r="E69" s="140">
        <v>5</v>
      </c>
      <c r="F69" s="108"/>
      <c r="G69" s="115">
        <f>IFERROR(TRUNC(ROUND(D69*E69,2),2),0)</f>
        <v>5</v>
      </c>
      <c r="I69" s="171" t="s">
        <v>190</v>
      </c>
      <c r="J69" s="172">
        <v>0</v>
      </c>
    </row>
    <row r="70" spans="1:22" x14ac:dyDescent="0.25">
      <c r="A70" s="173"/>
      <c r="B70" s="174"/>
      <c r="C70" s="120"/>
      <c r="D70" s="120"/>
      <c r="E70" s="175"/>
      <c r="F70" s="176"/>
      <c r="G70" s="118"/>
    </row>
    <row r="71" spans="1:22" x14ac:dyDescent="0.25">
      <c r="A71" s="143" t="s">
        <v>191</v>
      </c>
      <c r="B71" s="123"/>
      <c r="C71" s="122"/>
      <c r="D71" s="122"/>
      <c r="E71" s="122"/>
      <c r="F71" s="123"/>
      <c r="G71" s="122">
        <f>TRUNC(ROUND(SUM(G68:G70),5),2)</f>
        <v>5</v>
      </c>
    </row>
    <row r="72" spans="1:22" s="93" customFormat="1" ht="15.75" customHeight="1" x14ac:dyDescent="0.25">
      <c r="A72" s="177"/>
      <c r="B72" s="178"/>
      <c r="C72" s="129" t="s">
        <v>192</v>
      </c>
      <c r="D72" s="129"/>
      <c r="E72" s="129"/>
      <c r="F72" s="129"/>
      <c r="G72" s="179">
        <f>TRUNC(ROUND(G29+G40+G64+G71,2),2)</f>
        <v>1134.82</v>
      </c>
    </row>
    <row r="73" spans="1:22" ht="15.75" customHeight="1" x14ac:dyDescent="0.25">
      <c r="A73" s="180"/>
      <c r="B73" s="181"/>
      <c r="C73" s="182" t="s">
        <v>193</v>
      </c>
      <c r="D73" s="124"/>
      <c r="E73" s="124"/>
      <c r="F73" s="183">
        <v>0.03</v>
      </c>
      <c r="G73" s="122">
        <f>TRUNC(ROUND(G72*F73,2),2)</f>
        <v>34.04</v>
      </c>
    </row>
    <row r="74" spans="1:22" ht="15.75" customHeight="1" x14ac:dyDescent="0.25">
      <c r="A74" s="180"/>
      <c r="B74" s="181"/>
      <c r="C74" s="182" t="s">
        <v>194</v>
      </c>
      <c r="D74" s="124"/>
      <c r="E74" s="124"/>
      <c r="F74" s="184">
        <v>1.1000000000000001E-3</v>
      </c>
      <c r="G74" s="122">
        <f>TRUNC(ROUND(G72*F74,2),2)</f>
        <v>1.25</v>
      </c>
      <c r="V74">
        <f>+COLUMN(V73)</f>
        <v>22</v>
      </c>
    </row>
    <row r="75" spans="1:22" ht="15.75" customHeight="1" x14ac:dyDescent="0.25">
      <c r="A75" s="185"/>
      <c r="B75" s="186"/>
      <c r="C75" s="182" t="s">
        <v>195</v>
      </c>
      <c r="D75" s="124"/>
      <c r="E75" s="124"/>
      <c r="F75" s="144"/>
      <c r="G75" s="122">
        <f>TRUNC(ROUND(SUM(G72:G74),2),2)</f>
        <v>1170.1099999999999</v>
      </c>
      <c r="U75" t="s">
        <v>196</v>
      </c>
      <c r="V75">
        <f>+TRUNC(ROUND(G29+G40+G71+G73+G74,2),2)</f>
        <v>43.52</v>
      </c>
    </row>
    <row r="76" spans="1:22" s="93" customFormat="1" ht="15.75" customHeight="1" x14ac:dyDescent="0.25">
      <c r="A76" s="187" t="s">
        <v>197</v>
      </c>
      <c r="B76" s="188"/>
      <c r="C76" s="189" t="s">
        <v>198</v>
      </c>
      <c r="D76" s="190"/>
      <c r="E76" s="190"/>
      <c r="F76" s="191"/>
      <c r="G76" s="192"/>
      <c r="U76" s="93" t="s">
        <v>199</v>
      </c>
      <c r="V76" s="93">
        <f>+G64</f>
        <v>1126.5899999999999</v>
      </c>
    </row>
    <row r="77" spans="1:22" x14ac:dyDescent="0.25">
      <c r="A77" s="193"/>
      <c r="B77" s="193"/>
      <c r="C77" s="193"/>
      <c r="D77" s="193"/>
      <c r="E77" s="193"/>
      <c r="F77" s="193"/>
      <c r="G77" s="193"/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2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tabColor rgb="FF92D050"/>
    <pageSetUpPr fitToPage="1"/>
  </sheetPr>
  <dimension ref="A1:V77"/>
  <sheetViews>
    <sheetView showZeros="0" view="pageBreakPreview" zoomScale="70" zoomScaleNormal="55" zoomScaleSheetLayoutView="70" workbookViewId="0">
      <selection activeCell="AD12" sqref="AD12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58" t="s">
        <v>109</v>
      </c>
      <c r="B1" s="59"/>
      <c r="C1" s="59"/>
      <c r="D1" s="59"/>
      <c r="E1" s="59"/>
      <c r="F1" s="59"/>
      <c r="G1" s="60"/>
    </row>
    <row r="2" spans="1:22" ht="15" customHeight="1" x14ac:dyDescent="0.25">
      <c r="A2" s="61" t="s">
        <v>110</v>
      </c>
      <c r="B2" s="62"/>
      <c r="C2" s="62"/>
      <c r="D2" s="62" t="s">
        <v>111</v>
      </c>
      <c r="E2" s="63" t="s">
        <v>17</v>
      </c>
      <c r="F2" s="63"/>
      <c r="G2" s="64"/>
    </row>
    <row r="3" spans="1:22" ht="103.5" customHeight="1" x14ac:dyDescent="0.25">
      <c r="A3" s="65" t="s">
        <v>112</v>
      </c>
      <c r="B3" s="66"/>
      <c r="C3" s="62"/>
      <c r="D3" s="62"/>
      <c r="E3" s="63"/>
      <c r="F3" s="63"/>
      <c r="G3" s="64"/>
    </row>
    <row r="4" spans="1:22" ht="18" x14ac:dyDescent="0.25">
      <c r="A4" s="67" t="s">
        <v>113</v>
      </c>
      <c r="B4" s="68"/>
      <c r="C4" s="68"/>
      <c r="D4" s="68"/>
      <c r="E4" s="68"/>
      <c r="F4" s="68"/>
      <c r="G4" s="69"/>
    </row>
    <row r="5" spans="1:22" x14ac:dyDescent="0.25">
      <c r="A5" s="70"/>
      <c r="B5" s="71"/>
      <c r="C5" s="71"/>
      <c r="D5" s="72" t="s">
        <v>114</v>
      </c>
      <c r="F5" s="73"/>
      <c r="G5" s="74"/>
    </row>
    <row r="6" spans="1:22" x14ac:dyDescent="0.25">
      <c r="A6" s="75" t="s">
        <v>115</v>
      </c>
      <c r="B6" s="76"/>
      <c r="C6" s="71"/>
      <c r="D6" s="71"/>
      <c r="E6" s="71"/>
      <c r="F6" s="71"/>
      <c r="G6" s="77"/>
    </row>
    <row r="7" spans="1:22" ht="42" customHeight="1" x14ac:dyDescent="0.25">
      <c r="A7" s="78" t="s">
        <v>18</v>
      </c>
      <c r="B7" s="79"/>
      <c r="C7" s="79"/>
      <c r="D7" s="79"/>
      <c r="E7" s="79"/>
      <c r="F7" s="80" t="s">
        <v>116</v>
      </c>
      <c r="G7" s="81" t="s">
        <v>20</v>
      </c>
      <c r="H7" s="82"/>
      <c r="I7" s="83" t="s">
        <v>117</v>
      </c>
      <c r="J7" s="82">
        <v>2</v>
      </c>
    </row>
    <row r="8" spans="1:22" x14ac:dyDescent="0.25">
      <c r="A8" s="84" t="s">
        <v>118</v>
      </c>
      <c r="B8" s="85"/>
      <c r="C8" s="85"/>
      <c r="D8" s="85"/>
      <c r="E8" s="86"/>
      <c r="F8" s="86"/>
      <c r="G8" s="87"/>
    </row>
    <row r="9" spans="1:22" s="93" customFormat="1" x14ac:dyDescent="0.25">
      <c r="A9" s="88" t="s">
        <v>119</v>
      </c>
      <c r="B9" s="89"/>
      <c r="C9" s="90"/>
      <c r="D9" s="90"/>
      <c r="E9" s="91"/>
      <c r="F9" s="91"/>
      <c r="G9" s="92"/>
      <c r="I9" s="94" t="s">
        <v>120</v>
      </c>
      <c r="J9" s="94" t="s">
        <v>121</v>
      </c>
    </row>
    <row r="10" spans="1:22" ht="15.75" x14ac:dyDescent="0.25">
      <c r="A10" s="95" t="s">
        <v>122</v>
      </c>
      <c r="B10" s="95" t="s">
        <v>123</v>
      </c>
      <c r="C10" s="95" t="s">
        <v>124</v>
      </c>
      <c r="D10" s="95" t="s">
        <v>125</v>
      </c>
      <c r="E10" s="96" t="s">
        <v>126</v>
      </c>
      <c r="F10" s="96"/>
      <c r="G10" s="95" t="s">
        <v>127</v>
      </c>
      <c r="I10" s="97">
        <v>0.5</v>
      </c>
      <c r="J10" s="97">
        <f>1/I10</f>
        <v>2</v>
      </c>
    </row>
    <row r="11" spans="1:22" x14ac:dyDescent="0.25">
      <c r="A11" s="98"/>
      <c r="B11" s="99" t="s">
        <v>128</v>
      </c>
      <c r="C11" s="100" t="s">
        <v>129</v>
      </c>
      <c r="D11" s="99" t="s">
        <v>130</v>
      </c>
      <c r="E11" s="101" t="s">
        <v>131</v>
      </c>
      <c r="F11" s="102"/>
      <c r="G11" s="103" t="s">
        <v>132</v>
      </c>
      <c r="L11" t="s">
        <v>133</v>
      </c>
      <c r="M11" t="s">
        <v>134</v>
      </c>
      <c r="N11" t="s">
        <v>135</v>
      </c>
      <c r="O11" t="s">
        <v>136</v>
      </c>
      <c r="P11" t="s">
        <v>137</v>
      </c>
      <c r="Q11" t="s">
        <v>138</v>
      </c>
      <c r="R11" t="s">
        <v>139</v>
      </c>
      <c r="S11" t="s">
        <v>140</v>
      </c>
    </row>
    <row r="12" spans="1:22" x14ac:dyDescent="0.25">
      <c r="A12" s="104" t="s">
        <v>141</v>
      </c>
      <c r="B12" s="104">
        <v>0</v>
      </c>
      <c r="C12" s="105">
        <v>4.25</v>
      </c>
      <c r="D12" s="106">
        <f>IFERROR(ROUND(B12*C12,5),0)</f>
        <v>0</v>
      </c>
      <c r="E12" s="107">
        <v>0.75</v>
      </c>
      <c r="F12" s="108"/>
      <c r="G12" s="106">
        <f>IFERROR(TRUNC(ROUND(D12*E12,2),2),0)</f>
        <v>0</v>
      </c>
      <c r="I12" t="s">
        <v>142</v>
      </c>
      <c r="J12">
        <v>2</v>
      </c>
      <c r="U12">
        <v>6.25</v>
      </c>
      <c r="V12">
        <f>+U12*1.4</f>
        <v>8.75</v>
      </c>
    </row>
    <row r="13" spans="1:22" x14ac:dyDescent="0.25">
      <c r="A13" s="104" t="s">
        <v>143</v>
      </c>
      <c r="B13" s="104">
        <v>0</v>
      </c>
      <c r="C13" s="105">
        <v>10</v>
      </c>
      <c r="D13" s="106">
        <f t="shared" ref="D13:D26" si="0">IFERROR(ROUND(B13*C13,5),0)</f>
        <v>0</v>
      </c>
      <c r="E13" s="109">
        <v>0.75</v>
      </c>
      <c r="F13" s="110"/>
      <c r="G13" s="106">
        <f t="shared" ref="G13:G26" si="1">IFERROR(TRUNC(ROUND(D13*E13,2),2),0)</f>
        <v>0</v>
      </c>
      <c r="I13" t="s">
        <v>144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4" t="s">
        <v>145</v>
      </c>
      <c r="B14" s="104">
        <v>0</v>
      </c>
      <c r="C14" s="105">
        <v>20</v>
      </c>
      <c r="D14" s="106">
        <f t="shared" si="0"/>
        <v>0</v>
      </c>
      <c r="E14" s="107">
        <v>0.75</v>
      </c>
      <c r="F14" s="108"/>
      <c r="G14" s="106">
        <f t="shared" si="1"/>
        <v>0</v>
      </c>
      <c r="I14" t="s">
        <v>146</v>
      </c>
      <c r="J14">
        <v>2</v>
      </c>
      <c r="U14">
        <v>65</v>
      </c>
      <c r="V14">
        <f t="shared" si="2"/>
        <v>91</v>
      </c>
    </row>
    <row r="15" spans="1:22" x14ac:dyDescent="0.25">
      <c r="A15" s="104" t="s">
        <v>147</v>
      </c>
      <c r="B15" s="104">
        <v>0</v>
      </c>
      <c r="C15" s="105">
        <v>1</v>
      </c>
      <c r="D15" s="106">
        <f t="shared" si="0"/>
        <v>0</v>
      </c>
      <c r="E15" s="107">
        <v>0.75</v>
      </c>
      <c r="F15" s="108"/>
      <c r="G15" s="106">
        <f t="shared" si="1"/>
        <v>0</v>
      </c>
      <c r="I15" t="s">
        <v>148</v>
      </c>
      <c r="J15">
        <v>2</v>
      </c>
      <c r="U15">
        <v>2</v>
      </c>
      <c r="V15">
        <f t="shared" si="2"/>
        <v>2.8</v>
      </c>
    </row>
    <row r="16" spans="1:22" x14ac:dyDescent="0.25">
      <c r="A16" s="104" t="s">
        <v>149</v>
      </c>
      <c r="B16" s="104">
        <v>0</v>
      </c>
      <c r="C16" s="105">
        <v>0.5</v>
      </c>
      <c r="D16" s="106">
        <f t="shared" si="0"/>
        <v>0</v>
      </c>
      <c r="E16" s="107">
        <v>0.75</v>
      </c>
      <c r="F16" s="108"/>
      <c r="G16" s="106">
        <f t="shared" si="1"/>
        <v>0</v>
      </c>
      <c r="I16" t="s">
        <v>150</v>
      </c>
      <c r="J16">
        <v>2</v>
      </c>
      <c r="U16">
        <v>0.5</v>
      </c>
      <c r="V16">
        <f t="shared" si="2"/>
        <v>0.7</v>
      </c>
    </row>
    <row r="17" spans="1:22" x14ac:dyDescent="0.25">
      <c r="A17" s="104" t="s">
        <v>148</v>
      </c>
      <c r="B17" s="104">
        <v>0</v>
      </c>
      <c r="C17" s="105">
        <v>0.15</v>
      </c>
      <c r="D17" s="106">
        <f t="shared" si="0"/>
        <v>0</v>
      </c>
      <c r="E17" s="107">
        <v>0.75</v>
      </c>
      <c r="F17" s="108"/>
      <c r="G17" s="106">
        <f t="shared" si="1"/>
        <v>0</v>
      </c>
      <c r="I17" t="s">
        <v>151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111" t="s">
        <v>152</v>
      </c>
      <c r="B18" s="104">
        <v>0</v>
      </c>
      <c r="C18" s="105">
        <v>0.15</v>
      </c>
      <c r="D18" s="106">
        <f t="shared" si="0"/>
        <v>0</v>
      </c>
      <c r="E18" s="107">
        <v>0.75</v>
      </c>
      <c r="F18" s="108"/>
      <c r="G18" s="106">
        <f t="shared" si="1"/>
        <v>0</v>
      </c>
      <c r="I18" t="s">
        <v>153</v>
      </c>
      <c r="J18">
        <v>2</v>
      </c>
      <c r="U18">
        <v>0.15</v>
      </c>
      <c r="V18">
        <f t="shared" si="2"/>
        <v>0.21</v>
      </c>
    </row>
    <row r="19" spans="1:22" x14ac:dyDescent="0.25">
      <c r="A19" s="104" t="s">
        <v>154</v>
      </c>
      <c r="B19" s="104">
        <v>0</v>
      </c>
      <c r="C19" s="105">
        <v>0.16</v>
      </c>
      <c r="D19" s="106">
        <f t="shared" si="0"/>
        <v>0</v>
      </c>
      <c r="E19" s="107">
        <v>0.75</v>
      </c>
      <c r="F19" s="108"/>
      <c r="G19" s="106">
        <f t="shared" si="1"/>
        <v>0</v>
      </c>
      <c r="I19" t="s">
        <v>155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4" t="s">
        <v>156</v>
      </c>
      <c r="B20" s="104">
        <v>0</v>
      </c>
      <c r="C20" s="105">
        <v>0.2</v>
      </c>
      <c r="D20" s="106">
        <f t="shared" si="0"/>
        <v>0</v>
      </c>
      <c r="E20" s="107">
        <v>0.75</v>
      </c>
      <c r="F20" s="108"/>
      <c r="G20" s="106">
        <f t="shared" si="1"/>
        <v>0</v>
      </c>
      <c r="I20" t="s">
        <v>157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4" t="s">
        <v>158</v>
      </c>
      <c r="B21" s="104">
        <v>0</v>
      </c>
      <c r="C21" s="105">
        <v>0.2</v>
      </c>
      <c r="D21" s="106">
        <f t="shared" si="0"/>
        <v>0</v>
      </c>
      <c r="E21" s="107">
        <v>0.75</v>
      </c>
      <c r="F21" s="108"/>
      <c r="G21" s="106">
        <f t="shared" si="1"/>
        <v>0</v>
      </c>
      <c r="I21" t="s">
        <v>159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4" t="s">
        <v>160</v>
      </c>
      <c r="B22" s="104">
        <v>0</v>
      </c>
      <c r="C22" s="105">
        <v>0.17</v>
      </c>
      <c r="D22" s="106">
        <f t="shared" si="0"/>
        <v>0</v>
      </c>
      <c r="E22" s="107">
        <v>0.75</v>
      </c>
      <c r="F22" s="108"/>
      <c r="G22" s="106">
        <f t="shared" si="1"/>
        <v>0</v>
      </c>
      <c r="I22" t="s">
        <v>161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4" t="s">
        <v>162</v>
      </c>
      <c r="B23" s="104">
        <v>0</v>
      </c>
      <c r="C23" s="105">
        <v>0.05</v>
      </c>
      <c r="D23" s="106">
        <f t="shared" si="0"/>
        <v>0</v>
      </c>
      <c r="E23" s="107">
        <v>0.75</v>
      </c>
      <c r="F23" s="108"/>
      <c r="G23" s="106">
        <f t="shared" si="1"/>
        <v>0</v>
      </c>
      <c r="I23" t="s">
        <v>163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2" t="s">
        <v>164</v>
      </c>
      <c r="B24" s="104">
        <v>1</v>
      </c>
      <c r="C24" s="105">
        <v>0.05</v>
      </c>
      <c r="D24" s="106">
        <f t="shared" si="0"/>
        <v>0.05</v>
      </c>
      <c r="E24" s="107">
        <v>0.75</v>
      </c>
      <c r="F24" s="108"/>
      <c r="G24" s="106">
        <f t="shared" si="1"/>
        <v>0.04</v>
      </c>
      <c r="I24" t="s">
        <v>165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3" t="s">
        <v>161</v>
      </c>
      <c r="B25" s="112">
        <v>0</v>
      </c>
      <c r="C25" s="105">
        <v>0.05</v>
      </c>
      <c r="D25" s="106">
        <f t="shared" si="0"/>
        <v>0</v>
      </c>
      <c r="E25" s="107">
        <v>0.75</v>
      </c>
      <c r="F25" s="108"/>
      <c r="G25" s="106">
        <f t="shared" si="1"/>
        <v>0</v>
      </c>
      <c r="I25" t="s">
        <v>166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4" t="s">
        <v>167</v>
      </c>
      <c r="B26" s="113">
        <v>1</v>
      </c>
      <c r="C26" s="105">
        <v>2</v>
      </c>
      <c r="D26" s="106">
        <f t="shared" si="0"/>
        <v>2</v>
      </c>
      <c r="E26" s="107">
        <v>0.75</v>
      </c>
      <c r="F26" s="108"/>
      <c r="G26" s="106">
        <f t="shared" si="1"/>
        <v>1.5</v>
      </c>
      <c r="I26" t="s">
        <v>168</v>
      </c>
      <c r="J26">
        <v>5</v>
      </c>
      <c r="U26">
        <v>5</v>
      </c>
      <c r="V26">
        <f t="shared" si="2"/>
        <v>7</v>
      </c>
    </row>
    <row r="27" spans="1:22" x14ac:dyDescent="0.25">
      <c r="A27" s="115"/>
      <c r="B27" s="116"/>
      <c r="C27" s="105"/>
      <c r="D27" s="117"/>
      <c r="E27" s="105"/>
      <c r="F27" s="108"/>
      <c r="G27" s="110"/>
      <c r="I27" t="s">
        <v>169</v>
      </c>
      <c r="J27">
        <v>5</v>
      </c>
    </row>
    <row r="28" spans="1:22" x14ac:dyDescent="0.25">
      <c r="A28" s="118"/>
      <c r="B28" s="118"/>
      <c r="C28" s="119"/>
      <c r="D28" s="120"/>
      <c r="E28" s="119"/>
      <c r="F28" s="121"/>
      <c r="G28" s="87"/>
    </row>
    <row r="29" spans="1:22" x14ac:dyDescent="0.25">
      <c r="A29" s="122" t="s">
        <v>170</v>
      </c>
      <c r="B29" s="122"/>
      <c r="C29" s="123"/>
      <c r="D29" s="122"/>
      <c r="E29" s="124"/>
      <c r="F29" s="125"/>
      <c r="G29" s="122">
        <f>TRUNC(ROUND(SUM(G12:G28),2),2)</f>
        <v>1.54</v>
      </c>
    </row>
    <row r="30" spans="1:22" s="93" customFormat="1" x14ac:dyDescent="0.25">
      <c r="A30" s="126" t="s">
        <v>171</v>
      </c>
      <c r="B30" s="127"/>
      <c r="C30" s="128"/>
      <c r="D30" s="128"/>
      <c r="E30" s="129"/>
      <c r="F30" s="129"/>
      <c r="G30" s="130"/>
    </row>
    <row r="31" spans="1:22" x14ac:dyDescent="0.25">
      <c r="A31" s="95" t="s">
        <v>172</v>
      </c>
      <c r="B31" s="131" t="s">
        <v>123</v>
      </c>
      <c r="C31" s="95" t="s">
        <v>173</v>
      </c>
      <c r="D31" s="95" t="s">
        <v>125</v>
      </c>
      <c r="E31" s="132" t="s">
        <v>126</v>
      </c>
      <c r="F31" s="133"/>
      <c r="G31" s="134" t="s">
        <v>127</v>
      </c>
    </row>
    <row r="32" spans="1:22" x14ac:dyDescent="0.25">
      <c r="A32" s="135"/>
      <c r="B32" s="136" t="s">
        <v>128</v>
      </c>
      <c r="C32" s="120" t="s">
        <v>129</v>
      </c>
      <c r="D32" s="120" t="s">
        <v>130</v>
      </c>
      <c r="E32" s="137" t="s">
        <v>131</v>
      </c>
      <c r="F32" s="138"/>
      <c r="G32" s="139" t="s">
        <v>132</v>
      </c>
    </row>
    <row r="33" spans="1:14" x14ac:dyDescent="0.25">
      <c r="A33" s="115" t="s">
        <v>174</v>
      </c>
      <c r="B33" s="140">
        <v>0</v>
      </c>
      <c r="C33" s="115">
        <v>5.5</v>
      </c>
      <c r="D33" s="106">
        <f>IFERROR(ROUND(B33*C33,5),0)</f>
        <v>0</v>
      </c>
      <c r="E33" s="105">
        <v>0.75</v>
      </c>
      <c r="F33" s="108"/>
      <c r="G33" s="108">
        <f>IFERROR(TRUNC(ROUND(D33*E33,2),2),0)</f>
        <v>0</v>
      </c>
    </row>
    <row r="34" spans="1:14" x14ac:dyDescent="0.25">
      <c r="A34" s="115" t="s">
        <v>175</v>
      </c>
      <c r="B34" s="140">
        <v>0</v>
      </c>
      <c r="C34" s="115">
        <v>5</v>
      </c>
      <c r="D34" s="106">
        <f t="shared" ref="D34:D38" si="3">IFERROR(ROUND(B34*C34,5),0)</f>
        <v>0</v>
      </c>
      <c r="E34" s="105">
        <v>0.75</v>
      </c>
      <c r="F34" s="108"/>
      <c r="G34" s="108">
        <f t="shared" ref="G34:G38" si="4">IFERROR(TRUNC(ROUND(D34*E34,2),2),0)</f>
        <v>0</v>
      </c>
    </row>
    <row r="35" spans="1:14" x14ac:dyDescent="0.25">
      <c r="A35" s="115" t="s">
        <v>176</v>
      </c>
      <c r="B35" s="140">
        <v>0</v>
      </c>
      <c r="C35" s="115">
        <v>4.5</v>
      </c>
      <c r="D35" s="106">
        <f t="shared" si="3"/>
        <v>0</v>
      </c>
      <c r="E35" s="105">
        <v>0.75</v>
      </c>
      <c r="F35" s="108"/>
      <c r="G35" s="108">
        <f t="shared" si="4"/>
        <v>0</v>
      </c>
    </row>
    <row r="36" spans="1:14" x14ac:dyDescent="0.25">
      <c r="A36" s="115" t="s">
        <v>177</v>
      </c>
      <c r="B36" s="140">
        <v>1</v>
      </c>
      <c r="C36" s="115">
        <v>5</v>
      </c>
      <c r="D36" s="106">
        <f t="shared" si="3"/>
        <v>5</v>
      </c>
      <c r="E36" s="105">
        <v>0.75</v>
      </c>
      <c r="F36" s="108"/>
      <c r="G36" s="108">
        <f t="shared" si="4"/>
        <v>3.75</v>
      </c>
      <c r="I36" s="141"/>
      <c r="J36" s="141"/>
      <c r="K36" s="141"/>
      <c r="L36" s="141"/>
      <c r="M36" s="141"/>
      <c r="N36" s="141"/>
    </row>
    <row r="37" spans="1:14" x14ac:dyDescent="0.25">
      <c r="A37" s="115" t="s">
        <v>178</v>
      </c>
      <c r="B37" s="140">
        <v>1</v>
      </c>
      <c r="C37" s="115">
        <v>6.5</v>
      </c>
      <c r="D37" s="106">
        <f t="shared" si="3"/>
        <v>6.5</v>
      </c>
      <c r="E37" s="105">
        <v>0.75</v>
      </c>
      <c r="F37" s="108"/>
      <c r="G37" s="108">
        <f t="shared" si="4"/>
        <v>4.88</v>
      </c>
      <c r="I37" s="141"/>
      <c r="J37" s="141"/>
      <c r="K37" s="141"/>
      <c r="L37" s="141"/>
      <c r="M37" s="141"/>
      <c r="N37" s="141"/>
    </row>
    <row r="38" spans="1:14" x14ac:dyDescent="0.25">
      <c r="A38" s="115"/>
      <c r="B38" s="140">
        <v>0</v>
      </c>
      <c r="C38" s="115"/>
      <c r="D38" s="106">
        <f t="shared" si="3"/>
        <v>0</v>
      </c>
      <c r="E38" s="105">
        <v>0</v>
      </c>
      <c r="F38" s="108"/>
      <c r="G38" s="108">
        <f t="shared" si="4"/>
        <v>0</v>
      </c>
      <c r="I38" s="141"/>
      <c r="J38" s="141"/>
      <c r="K38" s="141"/>
      <c r="L38" s="141"/>
      <c r="M38" s="141"/>
      <c r="N38" s="141"/>
    </row>
    <row r="39" spans="1:14" x14ac:dyDescent="0.25">
      <c r="A39" s="135"/>
      <c r="B39" s="142"/>
      <c r="C39" s="118"/>
      <c r="D39" s="120"/>
      <c r="E39" s="119"/>
      <c r="F39" s="121"/>
      <c r="G39" s="121"/>
      <c r="I39" s="141"/>
      <c r="J39" s="141"/>
      <c r="K39" s="141"/>
      <c r="L39" s="141"/>
      <c r="M39" s="141"/>
      <c r="N39" s="141"/>
    </row>
    <row r="40" spans="1:14" x14ac:dyDescent="0.25">
      <c r="A40" s="122" t="s">
        <v>179</v>
      </c>
      <c r="B40" s="143"/>
      <c r="C40" s="122"/>
      <c r="D40" s="122"/>
      <c r="E40" s="123"/>
      <c r="F40" s="144"/>
      <c r="G40" s="122">
        <f>TRUNC(ROUND(SUM(G33:G39),2),2)</f>
        <v>8.6300000000000008</v>
      </c>
      <c r="I40" s="141"/>
      <c r="J40" s="141"/>
      <c r="K40" s="141"/>
      <c r="L40" s="141"/>
      <c r="M40" s="141"/>
      <c r="N40" s="141"/>
    </row>
    <row r="41" spans="1:14" s="93" customFormat="1" x14ac:dyDescent="0.25">
      <c r="A41" s="126" t="s">
        <v>180</v>
      </c>
      <c r="B41" s="127"/>
      <c r="C41" s="128"/>
      <c r="D41" s="128"/>
      <c r="E41" s="129"/>
      <c r="F41" s="129"/>
      <c r="G41" s="130"/>
      <c r="I41" s="145"/>
      <c r="J41" s="145"/>
      <c r="K41" s="145"/>
      <c r="L41" s="145"/>
      <c r="M41" s="145"/>
      <c r="N41" s="145"/>
    </row>
    <row r="42" spans="1:14" ht="15.75" customHeight="1" x14ac:dyDescent="0.25">
      <c r="A42" s="143" t="s">
        <v>181</v>
      </c>
      <c r="B42" s="144"/>
      <c r="C42" s="122" t="s">
        <v>5</v>
      </c>
      <c r="D42" s="122" t="s">
        <v>123</v>
      </c>
      <c r="E42" s="124" t="s">
        <v>182</v>
      </c>
      <c r="F42" s="124"/>
      <c r="G42" s="122" t="s">
        <v>127</v>
      </c>
      <c r="I42" s="141"/>
      <c r="J42" s="141"/>
      <c r="K42" s="141"/>
      <c r="L42" s="141"/>
      <c r="M42" s="141"/>
      <c r="N42" s="141"/>
    </row>
    <row r="43" spans="1:14" x14ac:dyDescent="0.25">
      <c r="A43" s="146"/>
      <c r="B43" s="147"/>
      <c r="C43" s="99"/>
      <c r="D43" s="99" t="s">
        <v>128</v>
      </c>
      <c r="E43" s="148" t="s">
        <v>129</v>
      </c>
      <c r="F43" s="102"/>
      <c r="G43" s="99" t="s">
        <v>130</v>
      </c>
      <c r="I43" s="141"/>
      <c r="J43" s="141"/>
      <c r="K43" s="141"/>
      <c r="L43" s="141"/>
      <c r="M43" s="141"/>
      <c r="N43" s="141"/>
    </row>
    <row r="44" spans="1:14" x14ac:dyDescent="0.25">
      <c r="A44" s="149" t="s">
        <v>21</v>
      </c>
      <c r="B44" s="150"/>
      <c r="C44" s="151"/>
      <c r="D44" s="152"/>
      <c r="E44" s="153"/>
      <c r="F44" s="154"/>
      <c r="G44" s="115">
        <f>IFERROR(TRUNC(ROUND(D44*E44,2),2),0)</f>
        <v>0</v>
      </c>
      <c r="I44" s="141"/>
      <c r="J44" s="155"/>
      <c r="K44" s="141"/>
      <c r="L44" s="141"/>
      <c r="M44" s="141"/>
      <c r="N44" s="141"/>
    </row>
    <row r="45" spans="1:14" x14ac:dyDescent="0.25">
      <c r="A45" s="156"/>
      <c r="B45" s="157"/>
      <c r="C45" s="151"/>
      <c r="D45" s="152"/>
      <c r="E45" s="158"/>
      <c r="F45" s="110"/>
      <c r="G45" s="115">
        <f t="shared" ref="G45:G63" si="5">IFERROR(TRUNC(ROUND(D45*E45,2),2),0)</f>
        <v>0</v>
      </c>
      <c r="I45" s="141"/>
      <c r="J45" s="155"/>
      <c r="K45" s="141"/>
      <c r="L45" s="141"/>
      <c r="M45" s="141"/>
      <c r="N45" s="141"/>
    </row>
    <row r="46" spans="1:14" x14ac:dyDescent="0.25">
      <c r="A46" s="156"/>
      <c r="B46" s="157"/>
      <c r="C46" s="159"/>
      <c r="D46" s="160"/>
      <c r="E46" s="161"/>
      <c r="F46" s="108"/>
      <c r="G46" s="115">
        <f t="shared" si="5"/>
        <v>0</v>
      </c>
      <c r="I46" s="141"/>
      <c r="J46" s="155"/>
      <c r="K46" s="141"/>
      <c r="L46" s="141"/>
      <c r="M46" s="141"/>
      <c r="N46" s="141"/>
    </row>
    <row r="47" spans="1:14" x14ac:dyDescent="0.25">
      <c r="A47" s="156"/>
      <c r="B47" s="157"/>
      <c r="C47" s="151"/>
      <c r="D47" s="152"/>
      <c r="E47" s="161"/>
      <c r="F47" s="108"/>
      <c r="G47" s="115">
        <f t="shared" si="5"/>
        <v>0</v>
      </c>
      <c r="I47" s="141"/>
      <c r="J47" s="155"/>
      <c r="K47" s="141"/>
      <c r="L47" s="141"/>
      <c r="M47" s="141"/>
      <c r="N47" s="141"/>
    </row>
    <row r="48" spans="1:14" x14ac:dyDescent="0.25">
      <c r="A48" s="156"/>
      <c r="B48" s="157"/>
      <c r="C48" s="151"/>
      <c r="D48" s="152"/>
      <c r="E48" s="161"/>
      <c r="F48" s="108"/>
      <c r="G48" s="115">
        <f t="shared" si="5"/>
        <v>0</v>
      </c>
      <c r="I48" s="141"/>
      <c r="J48" s="155"/>
      <c r="K48" s="141"/>
      <c r="L48" s="141"/>
      <c r="M48" s="141"/>
      <c r="N48" s="141"/>
    </row>
    <row r="49" spans="1:14" x14ac:dyDescent="0.25">
      <c r="A49" s="156"/>
      <c r="B49" s="157"/>
      <c r="C49" s="151"/>
      <c r="D49" s="152"/>
      <c r="E49" s="161"/>
      <c r="F49" s="108"/>
      <c r="G49" s="115">
        <f t="shared" si="5"/>
        <v>0</v>
      </c>
      <c r="I49" s="141"/>
      <c r="J49" s="155"/>
      <c r="K49" s="141"/>
      <c r="L49" s="141"/>
      <c r="M49" s="141"/>
      <c r="N49" s="141"/>
    </row>
    <row r="50" spans="1:14" x14ac:dyDescent="0.25">
      <c r="A50" s="156"/>
      <c r="B50" s="157"/>
      <c r="C50" s="151"/>
      <c r="D50" s="152"/>
      <c r="E50" s="161"/>
      <c r="F50" s="108"/>
      <c r="G50" s="115">
        <f t="shared" si="5"/>
        <v>0</v>
      </c>
      <c r="I50" s="141"/>
      <c r="J50" s="155"/>
      <c r="K50" s="141"/>
      <c r="L50" s="141"/>
      <c r="M50" s="141"/>
      <c r="N50" s="141"/>
    </row>
    <row r="51" spans="1:14" x14ac:dyDescent="0.25">
      <c r="A51" s="156"/>
      <c r="B51" s="157"/>
      <c r="C51" s="151"/>
      <c r="D51" s="152"/>
      <c r="E51" s="161"/>
      <c r="F51" s="108"/>
      <c r="G51" s="115">
        <f t="shared" si="5"/>
        <v>0</v>
      </c>
      <c r="I51" s="141"/>
      <c r="J51" s="155"/>
      <c r="K51" s="141"/>
      <c r="L51" s="141"/>
      <c r="M51" s="141"/>
      <c r="N51" s="141"/>
    </row>
    <row r="52" spans="1:14" x14ac:dyDescent="0.25">
      <c r="A52" s="156"/>
      <c r="B52" s="157"/>
      <c r="C52" s="151"/>
      <c r="D52" s="152"/>
      <c r="E52" s="161"/>
      <c r="F52" s="108"/>
      <c r="G52" s="115">
        <f t="shared" si="5"/>
        <v>0</v>
      </c>
      <c r="I52" s="141"/>
      <c r="J52" s="155"/>
      <c r="K52" s="141"/>
      <c r="L52" s="141"/>
      <c r="M52" s="141"/>
      <c r="N52" s="141"/>
    </row>
    <row r="53" spans="1:14" x14ac:dyDescent="0.25">
      <c r="A53" s="156"/>
      <c r="B53" s="157"/>
      <c r="C53" s="151"/>
      <c r="D53" s="152"/>
      <c r="E53" s="161"/>
      <c r="F53" s="108"/>
      <c r="G53" s="115">
        <f t="shared" si="5"/>
        <v>0</v>
      </c>
      <c r="I53" s="141"/>
      <c r="J53" s="155"/>
      <c r="K53" s="141"/>
      <c r="L53" s="141"/>
      <c r="M53" s="141"/>
      <c r="N53" s="141"/>
    </row>
    <row r="54" spans="1:14" x14ac:dyDescent="0.25">
      <c r="A54" s="156"/>
      <c r="B54" s="157"/>
      <c r="C54" s="151"/>
      <c r="D54" s="152"/>
      <c r="E54" s="161"/>
      <c r="F54" s="108"/>
      <c r="G54" s="115">
        <f t="shared" si="5"/>
        <v>0</v>
      </c>
      <c r="I54" s="141"/>
      <c r="J54" s="155"/>
      <c r="K54" s="141"/>
      <c r="L54" s="141"/>
      <c r="M54" s="141"/>
      <c r="N54" s="141"/>
    </row>
    <row r="55" spans="1:14" x14ac:dyDescent="0.25">
      <c r="A55" s="140"/>
      <c r="B55" s="105"/>
      <c r="C55" s="151"/>
      <c r="D55" s="152"/>
      <c r="E55" s="140"/>
      <c r="F55" s="108"/>
      <c r="G55" s="115">
        <f t="shared" si="5"/>
        <v>0</v>
      </c>
      <c r="I55" s="141"/>
      <c r="J55" s="141"/>
      <c r="K55" s="141"/>
      <c r="L55" s="141"/>
      <c r="M55" s="141"/>
      <c r="N55" s="141"/>
    </row>
    <row r="56" spans="1:14" x14ac:dyDescent="0.25">
      <c r="A56" s="156"/>
      <c r="B56" s="157"/>
      <c r="C56" s="151"/>
      <c r="D56" s="152"/>
      <c r="E56" s="161"/>
      <c r="F56" s="108"/>
      <c r="G56" s="115">
        <f t="shared" si="5"/>
        <v>0</v>
      </c>
      <c r="I56" s="141"/>
      <c r="J56" s="155"/>
      <c r="K56" s="141"/>
      <c r="L56" s="141"/>
      <c r="M56" s="141"/>
      <c r="N56" s="141"/>
    </row>
    <row r="57" spans="1:14" x14ac:dyDescent="0.25">
      <c r="A57" s="156"/>
      <c r="B57" s="157"/>
      <c r="C57" s="151"/>
      <c r="D57" s="152"/>
      <c r="E57" s="161"/>
      <c r="F57" s="108"/>
      <c r="G57" s="115">
        <f t="shared" si="5"/>
        <v>0</v>
      </c>
      <c r="I57" s="141"/>
      <c r="J57" s="155"/>
      <c r="K57" s="141"/>
      <c r="L57" s="141"/>
      <c r="M57" s="141"/>
      <c r="N57" s="141"/>
    </row>
    <row r="58" spans="1:14" x14ac:dyDescent="0.25">
      <c r="A58" s="156"/>
      <c r="B58" s="157"/>
      <c r="C58" s="151"/>
      <c r="D58" s="152"/>
      <c r="E58" s="161"/>
      <c r="F58" s="108"/>
      <c r="G58" s="115">
        <f t="shared" si="5"/>
        <v>0</v>
      </c>
      <c r="I58" s="141"/>
      <c r="J58" s="155"/>
      <c r="K58" s="141"/>
      <c r="L58" s="141"/>
      <c r="M58" s="141"/>
      <c r="N58" s="141"/>
    </row>
    <row r="59" spans="1:14" x14ac:dyDescent="0.25">
      <c r="A59" s="156"/>
      <c r="B59" s="157"/>
      <c r="C59" s="151"/>
      <c r="D59" s="152"/>
      <c r="E59" s="161"/>
      <c r="F59" s="108"/>
      <c r="G59" s="115">
        <f t="shared" si="5"/>
        <v>0</v>
      </c>
      <c r="I59" s="141"/>
      <c r="J59" s="155"/>
      <c r="K59" s="141"/>
      <c r="L59" s="141"/>
      <c r="M59" s="141"/>
      <c r="N59" s="141"/>
    </row>
    <row r="60" spans="1:14" x14ac:dyDescent="0.25">
      <c r="A60" s="156"/>
      <c r="B60" s="157"/>
      <c r="C60" s="151"/>
      <c r="D60" s="152"/>
      <c r="E60" s="161"/>
      <c r="F60" s="108"/>
      <c r="G60" s="115">
        <f t="shared" si="5"/>
        <v>0</v>
      </c>
      <c r="I60" s="141"/>
      <c r="J60" s="155"/>
      <c r="K60" s="141"/>
      <c r="L60" s="141"/>
      <c r="M60" s="141"/>
      <c r="N60" s="141"/>
    </row>
    <row r="61" spans="1:14" x14ac:dyDescent="0.25">
      <c r="A61" s="140"/>
      <c r="B61" s="105"/>
      <c r="C61" s="115"/>
      <c r="D61" s="115"/>
      <c r="E61" s="140"/>
      <c r="F61" s="108"/>
      <c r="G61" s="115">
        <f t="shared" si="5"/>
        <v>0</v>
      </c>
      <c r="I61" s="141"/>
      <c r="J61" s="141"/>
      <c r="K61" s="141"/>
      <c r="L61" s="141"/>
      <c r="M61" s="141"/>
      <c r="N61" s="141"/>
    </row>
    <row r="62" spans="1:14" x14ac:dyDescent="0.25">
      <c r="A62" s="140"/>
      <c r="B62" s="105"/>
      <c r="C62" s="115"/>
      <c r="D62" s="115"/>
      <c r="E62" s="140"/>
      <c r="F62" s="108"/>
      <c r="G62" s="115">
        <f t="shared" si="5"/>
        <v>0</v>
      </c>
      <c r="I62" s="141"/>
      <c r="J62" s="141"/>
      <c r="K62" s="141"/>
      <c r="L62" s="141"/>
      <c r="M62" s="141"/>
      <c r="N62" s="141"/>
    </row>
    <row r="63" spans="1:14" x14ac:dyDescent="0.25">
      <c r="A63" s="162"/>
      <c r="B63" s="119"/>
      <c r="C63" s="118"/>
      <c r="D63" s="118"/>
      <c r="E63" s="162"/>
      <c r="F63" s="121"/>
      <c r="G63" s="115">
        <f t="shared" si="5"/>
        <v>0</v>
      </c>
      <c r="I63" s="141"/>
      <c r="J63" s="141"/>
      <c r="K63" s="141"/>
      <c r="L63" s="141"/>
      <c r="M63" s="141"/>
      <c r="N63" s="141"/>
    </row>
    <row r="64" spans="1:14" x14ac:dyDescent="0.25">
      <c r="A64" s="143" t="s">
        <v>183</v>
      </c>
      <c r="B64" s="123"/>
      <c r="C64" s="122"/>
      <c r="D64" s="122"/>
      <c r="E64" s="143"/>
      <c r="F64" s="144"/>
      <c r="G64" s="144">
        <f>TRUNC(ROUND(SUM(G44:G63),2),2)</f>
        <v>0</v>
      </c>
      <c r="I64" s="141"/>
      <c r="J64" s="141"/>
      <c r="K64" s="141"/>
      <c r="L64" s="141"/>
      <c r="M64" s="141"/>
      <c r="N64" s="141"/>
    </row>
    <row r="65" spans="1:22" s="93" customFormat="1" x14ac:dyDescent="0.25">
      <c r="A65" s="126" t="s">
        <v>184</v>
      </c>
      <c r="B65" s="127"/>
      <c r="C65" s="128"/>
      <c r="D65" s="128"/>
      <c r="E65" s="129"/>
      <c r="F65" s="129"/>
      <c r="G65" s="130"/>
      <c r="I65" s="145"/>
      <c r="J65" s="145"/>
      <c r="K65" s="145"/>
      <c r="L65" s="145"/>
      <c r="M65" s="145"/>
      <c r="N65" s="145"/>
    </row>
    <row r="66" spans="1:22" ht="27.75" customHeight="1" x14ac:dyDescent="0.25">
      <c r="A66" s="163" t="s">
        <v>122</v>
      </c>
      <c r="B66" s="132"/>
      <c r="C66" s="95" t="s">
        <v>185</v>
      </c>
      <c r="D66" s="95" t="s">
        <v>186</v>
      </c>
      <c r="E66" s="163" t="s">
        <v>124</v>
      </c>
      <c r="F66" s="133"/>
      <c r="G66" s="134" t="s">
        <v>187</v>
      </c>
    </row>
    <row r="67" spans="1:22" x14ac:dyDescent="0.25">
      <c r="A67" s="142"/>
      <c r="B67" s="85"/>
      <c r="C67" s="120"/>
      <c r="D67" s="120" t="s">
        <v>128</v>
      </c>
      <c r="E67" s="164" t="s">
        <v>129</v>
      </c>
      <c r="F67" s="165"/>
      <c r="G67" s="99" t="s">
        <v>188</v>
      </c>
    </row>
    <row r="68" spans="1:22" ht="15.75" thickBot="1" x14ac:dyDescent="0.3">
      <c r="A68" s="166"/>
      <c r="B68" s="167"/>
      <c r="C68" s="168"/>
      <c r="D68" s="168"/>
      <c r="E68" s="161"/>
      <c r="F68" s="108"/>
      <c r="G68" s="168"/>
    </row>
    <row r="69" spans="1:22" ht="15.75" thickBot="1" x14ac:dyDescent="0.3">
      <c r="A69" s="169" t="s">
        <v>189</v>
      </c>
      <c r="B69" s="170"/>
      <c r="C69" s="116" t="s">
        <v>20</v>
      </c>
      <c r="D69" s="116">
        <v>1</v>
      </c>
      <c r="E69" s="140">
        <v>2.2200000000000002</v>
      </c>
      <c r="F69" s="108"/>
      <c r="G69" s="115">
        <f>IFERROR(TRUNC(ROUND(D69*E69,2),2),0)</f>
        <v>2.2200000000000002</v>
      </c>
      <c r="I69" s="171" t="s">
        <v>190</v>
      </c>
      <c r="J69" s="172">
        <v>0</v>
      </c>
    </row>
    <row r="70" spans="1:22" x14ac:dyDescent="0.25">
      <c r="A70" s="173"/>
      <c r="B70" s="174"/>
      <c r="C70" s="120"/>
      <c r="D70" s="120"/>
      <c r="E70" s="175"/>
      <c r="F70" s="176"/>
      <c r="G70" s="118"/>
    </row>
    <row r="71" spans="1:22" x14ac:dyDescent="0.25">
      <c r="A71" s="143" t="s">
        <v>191</v>
      </c>
      <c r="B71" s="123"/>
      <c r="C71" s="122"/>
      <c r="D71" s="122"/>
      <c r="E71" s="122"/>
      <c r="F71" s="123"/>
      <c r="G71" s="122">
        <f>TRUNC(ROUND(SUM(G68:G70),5),2)</f>
        <v>2.2200000000000002</v>
      </c>
    </row>
    <row r="72" spans="1:22" s="93" customFormat="1" ht="15.75" customHeight="1" x14ac:dyDescent="0.25">
      <c r="A72" s="177"/>
      <c r="B72" s="178"/>
      <c r="C72" s="129" t="s">
        <v>192</v>
      </c>
      <c r="D72" s="129"/>
      <c r="E72" s="129"/>
      <c r="F72" s="129"/>
      <c r="G72" s="179">
        <f>TRUNC(ROUND(G29+G40+G64+G71,2),2)</f>
        <v>12.39</v>
      </c>
    </row>
    <row r="73" spans="1:22" ht="15.75" customHeight="1" x14ac:dyDescent="0.25">
      <c r="A73" s="180"/>
      <c r="B73" s="181"/>
      <c r="C73" s="182" t="s">
        <v>193</v>
      </c>
      <c r="D73" s="124"/>
      <c r="E73" s="124"/>
      <c r="F73" s="183">
        <v>0.03</v>
      </c>
      <c r="G73" s="122">
        <f>TRUNC(ROUND(G72*F73,2),2)</f>
        <v>0.37</v>
      </c>
    </row>
    <row r="74" spans="1:22" ht="15.75" customHeight="1" x14ac:dyDescent="0.25">
      <c r="A74" s="180"/>
      <c r="B74" s="181"/>
      <c r="C74" s="182" t="s">
        <v>194</v>
      </c>
      <c r="D74" s="124"/>
      <c r="E74" s="124"/>
      <c r="F74" s="184">
        <v>1.1000000000000001E-3</v>
      </c>
      <c r="G74" s="122">
        <f>TRUNC(ROUND(G72*F74,2),2)</f>
        <v>0.01</v>
      </c>
      <c r="V74">
        <f>+COLUMN(V73)</f>
        <v>22</v>
      </c>
    </row>
    <row r="75" spans="1:22" ht="15.75" customHeight="1" x14ac:dyDescent="0.25">
      <c r="A75" s="185"/>
      <c r="B75" s="186"/>
      <c r="C75" s="182" t="s">
        <v>195</v>
      </c>
      <c r="D75" s="124"/>
      <c r="E75" s="124"/>
      <c r="F75" s="144"/>
      <c r="G75" s="122">
        <f>TRUNC(ROUND(SUM(G72:G74),2),2)</f>
        <v>12.77</v>
      </c>
      <c r="U75" t="s">
        <v>196</v>
      </c>
      <c r="V75">
        <f>+TRUNC(ROUND(G29+G40+G71+G73+G74,2),2)</f>
        <v>12.77</v>
      </c>
    </row>
    <row r="76" spans="1:22" s="93" customFormat="1" ht="15.75" customHeight="1" x14ac:dyDescent="0.25">
      <c r="A76" s="187" t="s">
        <v>197</v>
      </c>
      <c r="B76" s="188"/>
      <c r="C76" s="189" t="s">
        <v>198</v>
      </c>
      <c r="D76" s="190"/>
      <c r="E76" s="190"/>
      <c r="F76" s="191"/>
      <c r="G76" s="192"/>
      <c r="U76" s="93" t="s">
        <v>199</v>
      </c>
      <c r="V76" s="93">
        <f>+G64</f>
        <v>0</v>
      </c>
    </row>
    <row r="77" spans="1:22" x14ac:dyDescent="0.25">
      <c r="A77" s="193"/>
      <c r="B77" s="193"/>
      <c r="C77" s="193"/>
      <c r="D77" s="193"/>
      <c r="E77" s="193"/>
      <c r="F77" s="193"/>
      <c r="G77" s="193"/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4" orientation="portrait" horizontalDpi="4294967293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">
    <tabColor rgb="FF92D050"/>
    <pageSetUpPr fitToPage="1"/>
  </sheetPr>
  <dimension ref="A1:V77"/>
  <sheetViews>
    <sheetView showZeros="0" view="pageBreakPreview" topLeftCell="A4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58" t="s">
        <v>109</v>
      </c>
      <c r="B1" s="59"/>
      <c r="C1" s="59"/>
      <c r="D1" s="59"/>
      <c r="E1" s="59"/>
      <c r="F1" s="59"/>
      <c r="G1" s="60"/>
    </row>
    <row r="2" spans="1:22" ht="15" customHeight="1" x14ac:dyDescent="0.25">
      <c r="A2" s="61" t="s">
        <v>110</v>
      </c>
      <c r="B2" s="62"/>
      <c r="C2" s="62"/>
      <c r="D2" s="62" t="s">
        <v>111</v>
      </c>
      <c r="E2" s="63" t="s">
        <v>17</v>
      </c>
      <c r="F2" s="63"/>
      <c r="G2" s="64"/>
    </row>
    <row r="3" spans="1:22" ht="103.5" customHeight="1" x14ac:dyDescent="0.25">
      <c r="A3" s="65" t="s">
        <v>112</v>
      </c>
      <c r="B3" s="66"/>
      <c r="C3" s="62"/>
      <c r="D3" s="62"/>
      <c r="E3" s="63"/>
      <c r="F3" s="63"/>
      <c r="G3" s="64"/>
    </row>
    <row r="4" spans="1:22" ht="18" x14ac:dyDescent="0.25">
      <c r="A4" s="67" t="s">
        <v>113</v>
      </c>
      <c r="B4" s="68"/>
      <c r="C4" s="68"/>
      <c r="D4" s="68"/>
      <c r="E4" s="68"/>
      <c r="F4" s="68"/>
      <c r="G4" s="69"/>
    </row>
    <row r="5" spans="1:22" x14ac:dyDescent="0.25">
      <c r="A5" s="70"/>
      <c r="B5" s="71"/>
      <c r="C5" s="71"/>
      <c r="D5" s="72" t="s">
        <v>114</v>
      </c>
      <c r="F5" s="73"/>
      <c r="G5" s="74"/>
    </row>
    <row r="6" spans="1:22" x14ac:dyDescent="0.25">
      <c r="A6" s="75" t="s">
        <v>115</v>
      </c>
      <c r="B6" s="76"/>
      <c r="C6" s="71"/>
      <c r="D6" s="71"/>
      <c r="E6" s="71"/>
      <c r="F6" s="71"/>
      <c r="G6" s="77"/>
    </row>
    <row r="7" spans="1:22" ht="42" customHeight="1" x14ac:dyDescent="0.25">
      <c r="A7" s="78" t="s">
        <v>50</v>
      </c>
      <c r="B7" s="79"/>
      <c r="C7" s="79"/>
      <c r="D7" s="79"/>
      <c r="E7" s="79"/>
      <c r="F7" s="80" t="s">
        <v>116</v>
      </c>
      <c r="G7" s="81" t="s">
        <v>20</v>
      </c>
      <c r="H7" s="82"/>
      <c r="I7" s="83" t="s">
        <v>117</v>
      </c>
      <c r="J7" s="82">
        <v>2</v>
      </c>
    </row>
    <row r="8" spans="1:22" x14ac:dyDescent="0.25">
      <c r="A8" s="84" t="s">
        <v>118</v>
      </c>
      <c r="B8" s="85"/>
      <c r="C8" s="85"/>
      <c r="D8" s="85"/>
      <c r="E8" s="86"/>
      <c r="F8" s="86"/>
      <c r="G8" s="87"/>
    </row>
    <row r="9" spans="1:22" s="93" customFormat="1" x14ac:dyDescent="0.25">
      <c r="A9" s="88" t="s">
        <v>119</v>
      </c>
      <c r="B9" s="89"/>
      <c r="C9" s="90"/>
      <c r="D9" s="90"/>
      <c r="E9" s="91"/>
      <c r="F9" s="91"/>
      <c r="G9" s="92"/>
      <c r="I9" s="94" t="s">
        <v>120</v>
      </c>
      <c r="J9" s="94" t="s">
        <v>121</v>
      </c>
    </row>
    <row r="10" spans="1:22" ht="15.75" x14ac:dyDescent="0.25">
      <c r="A10" s="95" t="s">
        <v>122</v>
      </c>
      <c r="B10" s="95" t="s">
        <v>123</v>
      </c>
      <c r="C10" s="95" t="s">
        <v>124</v>
      </c>
      <c r="D10" s="95" t="s">
        <v>125</v>
      </c>
      <c r="E10" s="96" t="s">
        <v>126</v>
      </c>
      <c r="F10" s="96"/>
      <c r="G10" s="95" t="s">
        <v>127</v>
      </c>
      <c r="I10" s="97">
        <v>0.5</v>
      </c>
      <c r="J10" s="97">
        <f>1/I10</f>
        <v>2</v>
      </c>
    </row>
    <row r="11" spans="1:22" x14ac:dyDescent="0.25">
      <c r="A11" s="98"/>
      <c r="B11" s="99" t="s">
        <v>128</v>
      </c>
      <c r="C11" s="100" t="s">
        <v>129</v>
      </c>
      <c r="D11" s="99" t="s">
        <v>130</v>
      </c>
      <c r="E11" s="101" t="s">
        <v>131</v>
      </c>
      <c r="F11" s="102"/>
      <c r="G11" s="103" t="s">
        <v>132</v>
      </c>
      <c r="L11" t="s">
        <v>133</v>
      </c>
      <c r="M11" t="s">
        <v>134</v>
      </c>
      <c r="N11" t="s">
        <v>135</v>
      </c>
      <c r="O11" t="s">
        <v>136</v>
      </c>
      <c r="P11" t="s">
        <v>137</v>
      </c>
      <c r="Q11" t="s">
        <v>138</v>
      </c>
      <c r="R11" t="s">
        <v>139</v>
      </c>
      <c r="S11" t="s">
        <v>140</v>
      </c>
    </row>
    <row r="12" spans="1:22" x14ac:dyDescent="0.25">
      <c r="A12" s="104" t="s">
        <v>141</v>
      </c>
      <c r="B12" s="104">
        <v>0.2</v>
      </c>
      <c r="C12" s="105">
        <v>4.25</v>
      </c>
      <c r="D12" s="106">
        <f>IFERROR(ROUND(B12*C12,5),0)</f>
        <v>0.85</v>
      </c>
      <c r="E12" s="107">
        <v>0.18</v>
      </c>
      <c r="F12" s="108"/>
      <c r="G12" s="106">
        <f>IFERROR(TRUNC(ROUND(D12*E12,2),2),0)</f>
        <v>0.15</v>
      </c>
      <c r="I12" t="s">
        <v>142</v>
      </c>
      <c r="J12">
        <v>2</v>
      </c>
      <c r="U12">
        <v>6.25</v>
      </c>
      <c r="V12">
        <f>+U12*1.4</f>
        <v>8.75</v>
      </c>
    </row>
    <row r="13" spans="1:22" x14ac:dyDescent="0.25">
      <c r="A13" s="104" t="s">
        <v>143</v>
      </c>
      <c r="B13" s="104">
        <v>0</v>
      </c>
      <c r="C13" s="105">
        <v>10</v>
      </c>
      <c r="D13" s="106">
        <f t="shared" ref="D13:D26" si="0">IFERROR(ROUND(B13*C13,5),0)</f>
        <v>0</v>
      </c>
      <c r="E13" s="109">
        <v>0.18</v>
      </c>
      <c r="F13" s="110"/>
      <c r="G13" s="106">
        <f t="shared" ref="G13:G26" si="1">IFERROR(TRUNC(ROUND(D13*E13,2),2),0)</f>
        <v>0</v>
      </c>
      <c r="I13" t="s">
        <v>144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4" t="s">
        <v>145</v>
      </c>
      <c r="B14" s="104">
        <v>0</v>
      </c>
      <c r="C14" s="105">
        <v>20</v>
      </c>
      <c r="D14" s="106">
        <f t="shared" si="0"/>
        <v>0</v>
      </c>
      <c r="E14" s="107">
        <v>0.18</v>
      </c>
      <c r="F14" s="108"/>
      <c r="G14" s="106">
        <f t="shared" si="1"/>
        <v>0</v>
      </c>
      <c r="I14" t="s">
        <v>146</v>
      </c>
      <c r="J14">
        <v>2</v>
      </c>
      <c r="U14">
        <v>65</v>
      </c>
      <c r="V14">
        <f t="shared" si="2"/>
        <v>91</v>
      </c>
    </row>
    <row r="15" spans="1:22" x14ac:dyDescent="0.25">
      <c r="A15" s="104" t="s">
        <v>147</v>
      </c>
      <c r="B15" s="104">
        <v>0</v>
      </c>
      <c r="C15" s="105">
        <v>1</v>
      </c>
      <c r="D15" s="106">
        <f t="shared" si="0"/>
        <v>0</v>
      </c>
      <c r="E15" s="107">
        <v>0.18</v>
      </c>
      <c r="F15" s="108"/>
      <c r="G15" s="106">
        <f t="shared" si="1"/>
        <v>0</v>
      </c>
      <c r="I15" t="s">
        <v>148</v>
      </c>
      <c r="J15">
        <v>2</v>
      </c>
      <c r="U15">
        <v>2</v>
      </c>
      <c r="V15">
        <f t="shared" si="2"/>
        <v>2.8</v>
      </c>
    </row>
    <row r="16" spans="1:22" x14ac:dyDescent="0.25">
      <c r="A16" s="104" t="s">
        <v>149</v>
      </c>
      <c r="B16" s="104">
        <v>0.5</v>
      </c>
      <c r="C16" s="105">
        <v>0.5</v>
      </c>
      <c r="D16" s="106">
        <f t="shared" si="0"/>
        <v>0.25</v>
      </c>
      <c r="E16" s="107">
        <v>0.18</v>
      </c>
      <c r="F16" s="108"/>
      <c r="G16" s="106">
        <f t="shared" si="1"/>
        <v>0.05</v>
      </c>
      <c r="I16" t="s">
        <v>150</v>
      </c>
      <c r="J16">
        <v>2</v>
      </c>
      <c r="U16">
        <v>0.5</v>
      </c>
      <c r="V16">
        <f t="shared" si="2"/>
        <v>0.7</v>
      </c>
    </row>
    <row r="17" spans="1:22" x14ac:dyDescent="0.25">
      <c r="A17" s="104" t="s">
        <v>148</v>
      </c>
      <c r="B17" s="104">
        <v>0</v>
      </c>
      <c r="C17" s="105">
        <v>0.15</v>
      </c>
      <c r="D17" s="106">
        <f t="shared" si="0"/>
        <v>0</v>
      </c>
      <c r="E17" s="107">
        <v>0.18</v>
      </c>
      <c r="F17" s="108"/>
      <c r="G17" s="106">
        <f t="shared" si="1"/>
        <v>0</v>
      </c>
      <c r="I17" t="s">
        <v>151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111" t="s">
        <v>152</v>
      </c>
      <c r="B18" s="104">
        <v>1.5</v>
      </c>
      <c r="C18" s="105">
        <v>0.15</v>
      </c>
      <c r="D18" s="106">
        <f t="shared" si="0"/>
        <v>0.22500000000000001</v>
      </c>
      <c r="E18" s="107">
        <v>0.18</v>
      </c>
      <c r="F18" s="108"/>
      <c r="G18" s="106">
        <f t="shared" si="1"/>
        <v>0.04</v>
      </c>
      <c r="I18" t="s">
        <v>153</v>
      </c>
      <c r="J18">
        <v>2</v>
      </c>
      <c r="U18">
        <v>0.15</v>
      </c>
      <c r="V18">
        <f t="shared" si="2"/>
        <v>0.21</v>
      </c>
    </row>
    <row r="19" spans="1:22" x14ac:dyDescent="0.25">
      <c r="A19" s="104" t="s">
        <v>154</v>
      </c>
      <c r="B19" s="104">
        <v>0</v>
      </c>
      <c r="C19" s="105">
        <v>0.16</v>
      </c>
      <c r="D19" s="106">
        <f t="shared" si="0"/>
        <v>0</v>
      </c>
      <c r="E19" s="107">
        <v>0.18</v>
      </c>
      <c r="F19" s="108"/>
      <c r="G19" s="106">
        <f t="shared" si="1"/>
        <v>0</v>
      </c>
      <c r="I19" t="s">
        <v>155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4" t="s">
        <v>156</v>
      </c>
      <c r="B20" s="104">
        <v>0</v>
      </c>
      <c r="C20" s="105">
        <v>0.2</v>
      </c>
      <c r="D20" s="106">
        <f t="shared" si="0"/>
        <v>0</v>
      </c>
      <c r="E20" s="107">
        <v>0.18</v>
      </c>
      <c r="F20" s="108"/>
      <c r="G20" s="106">
        <f t="shared" si="1"/>
        <v>0</v>
      </c>
      <c r="I20" t="s">
        <v>157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4" t="s">
        <v>158</v>
      </c>
      <c r="B21" s="104">
        <v>1</v>
      </c>
      <c r="C21" s="105">
        <v>0.2</v>
      </c>
      <c r="D21" s="106">
        <f t="shared" si="0"/>
        <v>0.2</v>
      </c>
      <c r="E21" s="107">
        <v>0.18</v>
      </c>
      <c r="F21" s="108"/>
      <c r="G21" s="106">
        <f t="shared" si="1"/>
        <v>0.04</v>
      </c>
      <c r="I21" t="s">
        <v>159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4" t="s">
        <v>160</v>
      </c>
      <c r="B22" s="104">
        <v>1</v>
      </c>
      <c r="C22" s="105">
        <v>0.17</v>
      </c>
      <c r="D22" s="106">
        <f t="shared" si="0"/>
        <v>0.17</v>
      </c>
      <c r="E22" s="107">
        <v>0.18</v>
      </c>
      <c r="F22" s="108"/>
      <c r="G22" s="106">
        <f t="shared" si="1"/>
        <v>0.03</v>
      </c>
      <c r="I22" t="s">
        <v>161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4" t="s">
        <v>162</v>
      </c>
      <c r="B23" s="104">
        <v>1</v>
      </c>
      <c r="C23" s="105">
        <v>0.05</v>
      </c>
      <c r="D23" s="106">
        <f t="shared" si="0"/>
        <v>0.05</v>
      </c>
      <c r="E23" s="107">
        <v>0.18</v>
      </c>
      <c r="F23" s="108"/>
      <c r="G23" s="106">
        <f t="shared" si="1"/>
        <v>0.01</v>
      </c>
      <c r="I23" t="s">
        <v>163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2" t="s">
        <v>164</v>
      </c>
      <c r="B24" s="104">
        <v>5</v>
      </c>
      <c r="C24" s="105">
        <v>0.05</v>
      </c>
      <c r="D24" s="106">
        <f t="shared" si="0"/>
        <v>0.25</v>
      </c>
      <c r="E24" s="107">
        <v>0.18</v>
      </c>
      <c r="F24" s="108"/>
      <c r="G24" s="106">
        <f t="shared" si="1"/>
        <v>0.05</v>
      </c>
      <c r="I24" t="s">
        <v>165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3" t="s">
        <v>161</v>
      </c>
      <c r="B25" s="112">
        <v>0</v>
      </c>
      <c r="C25" s="105">
        <v>0.05</v>
      </c>
      <c r="D25" s="106">
        <f t="shared" si="0"/>
        <v>0</v>
      </c>
      <c r="E25" s="107">
        <v>0.18</v>
      </c>
      <c r="F25" s="108"/>
      <c r="G25" s="106">
        <f t="shared" si="1"/>
        <v>0</v>
      </c>
      <c r="I25" t="s">
        <v>166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4" t="s">
        <v>167</v>
      </c>
      <c r="B26" s="113">
        <v>0</v>
      </c>
      <c r="C26" s="105">
        <v>2</v>
      </c>
      <c r="D26" s="106">
        <f t="shared" si="0"/>
        <v>0</v>
      </c>
      <c r="E26" s="107">
        <v>0.18</v>
      </c>
      <c r="F26" s="108"/>
      <c r="G26" s="106">
        <f t="shared" si="1"/>
        <v>0</v>
      </c>
      <c r="I26" t="s">
        <v>168</v>
      </c>
      <c r="J26">
        <v>5</v>
      </c>
      <c r="U26">
        <v>5</v>
      </c>
      <c r="V26">
        <f t="shared" si="2"/>
        <v>7</v>
      </c>
    </row>
    <row r="27" spans="1:22" x14ac:dyDescent="0.25">
      <c r="A27" s="115"/>
      <c r="B27" s="116"/>
      <c r="C27" s="105"/>
      <c r="D27" s="117"/>
      <c r="E27" s="105"/>
      <c r="F27" s="108"/>
      <c r="G27" s="110"/>
      <c r="I27" t="s">
        <v>169</v>
      </c>
      <c r="J27">
        <v>5</v>
      </c>
    </row>
    <row r="28" spans="1:22" x14ac:dyDescent="0.25">
      <c r="A28" s="118"/>
      <c r="B28" s="118"/>
      <c r="C28" s="119"/>
      <c r="D28" s="120"/>
      <c r="E28" s="119"/>
      <c r="F28" s="121"/>
      <c r="G28" s="87"/>
    </row>
    <row r="29" spans="1:22" x14ac:dyDescent="0.25">
      <c r="A29" s="122" t="s">
        <v>170</v>
      </c>
      <c r="B29" s="122"/>
      <c r="C29" s="123"/>
      <c r="D29" s="122"/>
      <c r="E29" s="124"/>
      <c r="F29" s="125"/>
      <c r="G29" s="122">
        <f>TRUNC(ROUND(SUM(G12:G28),2),2)</f>
        <v>0.37</v>
      </c>
    </row>
    <row r="30" spans="1:22" s="93" customFormat="1" x14ac:dyDescent="0.25">
      <c r="A30" s="126" t="s">
        <v>171</v>
      </c>
      <c r="B30" s="127"/>
      <c r="C30" s="128"/>
      <c r="D30" s="128"/>
      <c r="E30" s="129"/>
      <c r="F30" s="129"/>
      <c r="G30" s="130"/>
    </row>
    <row r="31" spans="1:22" x14ac:dyDescent="0.25">
      <c r="A31" s="95" t="s">
        <v>172</v>
      </c>
      <c r="B31" s="131" t="s">
        <v>123</v>
      </c>
      <c r="C31" s="95" t="s">
        <v>173</v>
      </c>
      <c r="D31" s="95" t="s">
        <v>125</v>
      </c>
      <c r="E31" s="132" t="s">
        <v>126</v>
      </c>
      <c r="F31" s="133"/>
      <c r="G31" s="134" t="s">
        <v>127</v>
      </c>
    </row>
    <row r="32" spans="1:22" x14ac:dyDescent="0.25">
      <c r="A32" s="135"/>
      <c r="B32" s="136" t="s">
        <v>128</v>
      </c>
      <c r="C32" s="120" t="s">
        <v>129</v>
      </c>
      <c r="D32" s="120" t="s">
        <v>130</v>
      </c>
      <c r="E32" s="137" t="s">
        <v>131</v>
      </c>
      <c r="F32" s="138"/>
      <c r="G32" s="139" t="s">
        <v>132</v>
      </c>
    </row>
    <row r="33" spans="1:14" x14ac:dyDescent="0.25">
      <c r="A33" s="115" t="s">
        <v>174</v>
      </c>
      <c r="B33" s="140">
        <v>1</v>
      </c>
      <c r="C33" s="115">
        <v>5.5</v>
      </c>
      <c r="D33" s="106">
        <f>IFERROR(ROUND(B33*C33,5),0)</f>
        <v>5.5</v>
      </c>
      <c r="E33" s="105">
        <v>0.18</v>
      </c>
      <c r="F33" s="108"/>
      <c r="G33" s="108">
        <f>IFERROR(TRUNC(ROUND(D33*E33,2),2),0)</f>
        <v>0.99</v>
      </c>
    </row>
    <row r="34" spans="1:14" x14ac:dyDescent="0.25">
      <c r="A34" s="115" t="s">
        <v>175</v>
      </c>
      <c r="B34" s="140">
        <v>1</v>
      </c>
      <c r="C34" s="115">
        <v>5</v>
      </c>
      <c r="D34" s="106">
        <f t="shared" ref="D34:D38" si="3">IFERROR(ROUND(B34*C34,5),0)</f>
        <v>5</v>
      </c>
      <c r="E34" s="105">
        <v>0.18</v>
      </c>
      <c r="F34" s="108"/>
      <c r="G34" s="108">
        <f t="shared" ref="G34:G38" si="4">IFERROR(TRUNC(ROUND(D34*E34,2),2),0)</f>
        <v>0.9</v>
      </c>
    </row>
    <row r="35" spans="1:14" x14ac:dyDescent="0.25">
      <c r="A35" s="115" t="s">
        <v>176</v>
      </c>
      <c r="B35" s="140">
        <v>1</v>
      </c>
      <c r="C35" s="115">
        <v>4.5</v>
      </c>
      <c r="D35" s="106">
        <f t="shared" si="3"/>
        <v>4.5</v>
      </c>
      <c r="E35" s="105">
        <v>0.18</v>
      </c>
      <c r="F35" s="108"/>
      <c r="G35" s="108">
        <f t="shared" si="4"/>
        <v>0.81</v>
      </c>
    </row>
    <row r="36" spans="1:14" x14ac:dyDescent="0.25">
      <c r="A36" s="115" t="s">
        <v>177</v>
      </c>
      <c r="B36" s="140">
        <v>0</v>
      </c>
      <c r="C36" s="115">
        <v>5</v>
      </c>
      <c r="D36" s="106">
        <f t="shared" si="3"/>
        <v>0</v>
      </c>
      <c r="E36" s="105">
        <v>0.18</v>
      </c>
      <c r="F36" s="108"/>
      <c r="G36" s="108">
        <f t="shared" si="4"/>
        <v>0</v>
      </c>
      <c r="I36" s="141"/>
      <c r="J36" s="141"/>
      <c r="K36" s="141"/>
      <c r="L36" s="141"/>
      <c r="M36" s="141"/>
      <c r="N36" s="141"/>
    </row>
    <row r="37" spans="1:14" x14ac:dyDescent="0.25">
      <c r="A37" s="115" t="s">
        <v>178</v>
      </c>
      <c r="B37" s="140">
        <v>1</v>
      </c>
      <c r="C37" s="115">
        <v>6.5</v>
      </c>
      <c r="D37" s="106">
        <f t="shared" si="3"/>
        <v>6.5</v>
      </c>
      <c r="E37" s="105">
        <v>0.18</v>
      </c>
      <c r="F37" s="108"/>
      <c r="G37" s="108">
        <f t="shared" si="4"/>
        <v>1.17</v>
      </c>
      <c r="I37" s="141"/>
      <c r="J37" s="141"/>
      <c r="K37" s="141"/>
      <c r="L37" s="141"/>
      <c r="M37" s="141"/>
      <c r="N37" s="141"/>
    </row>
    <row r="38" spans="1:14" x14ac:dyDescent="0.25">
      <c r="A38" s="115"/>
      <c r="B38" s="140">
        <v>0</v>
      </c>
      <c r="C38" s="115"/>
      <c r="D38" s="106">
        <f t="shared" si="3"/>
        <v>0</v>
      </c>
      <c r="E38" s="105">
        <v>0</v>
      </c>
      <c r="F38" s="108"/>
      <c r="G38" s="108">
        <f t="shared" si="4"/>
        <v>0</v>
      </c>
      <c r="I38" s="141"/>
      <c r="J38" s="141"/>
      <c r="K38" s="141"/>
      <c r="L38" s="141"/>
      <c r="M38" s="141"/>
      <c r="N38" s="141"/>
    </row>
    <row r="39" spans="1:14" x14ac:dyDescent="0.25">
      <c r="A39" s="135"/>
      <c r="B39" s="142"/>
      <c r="C39" s="118"/>
      <c r="D39" s="120"/>
      <c r="E39" s="119"/>
      <c r="F39" s="121"/>
      <c r="G39" s="121"/>
      <c r="I39" s="141"/>
      <c r="J39" s="141"/>
      <c r="K39" s="141"/>
      <c r="L39" s="141"/>
      <c r="M39" s="141"/>
      <c r="N39" s="141"/>
    </row>
    <row r="40" spans="1:14" x14ac:dyDescent="0.25">
      <c r="A40" s="122" t="s">
        <v>179</v>
      </c>
      <c r="B40" s="143"/>
      <c r="C40" s="122"/>
      <c r="D40" s="122"/>
      <c r="E40" s="123"/>
      <c r="F40" s="144"/>
      <c r="G40" s="122">
        <f>TRUNC(ROUND(SUM(G33:G39),2),2)</f>
        <v>3.87</v>
      </c>
      <c r="I40" s="141"/>
      <c r="J40" s="141"/>
      <c r="K40" s="141"/>
      <c r="L40" s="141"/>
      <c r="M40" s="141"/>
      <c r="N40" s="141"/>
    </row>
    <row r="41" spans="1:14" s="93" customFormat="1" x14ac:dyDescent="0.25">
      <c r="A41" s="126" t="s">
        <v>180</v>
      </c>
      <c r="B41" s="127"/>
      <c r="C41" s="128"/>
      <c r="D41" s="128"/>
      <c r="E41" s="129"/>
      <c r="F41" s="129"/>
      <c r="G41" s="130"/>
      <c r="I41" s="145"/>
      <c r="J41" s="145"/>
      <c r="K41" s="145"/>
      <c r="L41" s="145"/>
      <c r="M41" s="145"/>
      <c r="N41" s="145"/>
    </row>
    <row r="42" spans="1:14" ht="15.75" customHeight="1" x14ac:dyDescent="0.25">
      <c r="A42" s="143" t="s">
        <v>181</v>
      </c>
      <c r="B42" s="144"/>
      <c r="C42" s="122" t="s">
        <v>5</v>
      </c>
      <c r="D42" s="122" t="s">
        <v>123</v>
      </c>
      <c r="E42" s="124" t="s">
        <v>182</v>
      </c>
      <c r="F42" s="124"/>
      <c r="G42" s="122" t="s">
        <v>127</v>
      </c>
      <c r="I42" s="141"/>
      <c r="J42" s="141"/>
      <c r="K42" s="141"/>
      <c r="L42" s="141"/>
      <c r="M42" s="141"/>
      <c r="N42" s="141"/>
    </row>
    <row r="43" spans="1:14" x14ac:dyDescent="0.25">
      <c r="A43" s="146"/>
      <c r="B43" s="147"/>
      <c r="C43" s="99"/>
      <c r="D43" s="99" t="s">
        <v>128</v>
      </c>
      <c r="E43" s="148" t="s">
        <v>129</v>
      </c>
      <c r="F43" s="102"/>
      <c r="G43" s="99" t="s">
        <v>130</v>
      </c>
      <c r="I43" s="141"/>
      <c r="J43" s="141"/>
      <c r="K43" s="141"/>
      <c r="L43" s="141"/>
      <c r="M43" s="141"/>
      <c r="N43" s="141"/>
    </row>
    <row r="44" spans="1:14" ht="25.5" x14ac:dyDescent="0.25">
      <c r="A44" s="149" t="s">
        <v>204</v>
      </c>
      <c r="B44" s="150"/>
      <c r="C44" s="151" t="s">
        <v>203</v>
      </c>
      <c r="D44" s="152">
        <v>1</v>
      </c>
      <c r="E44" s="153">
        <v>2.4300000000000002</v>
      </c>
      <c r="F44" s="154"/>
      <c r="G44" s="115">
        <f>IFERROR(TRUNC(ROUND(D44*E44,2),2),0)</f>
        <v>2.4300000000000002</v>
      </c>
      <c r="I44" s="141"/>
      <c r="J44" s="155"/>
      <c r="K44" s="141"/>
      <c r="L44" s="141"/>
      <c r="M44" s="141"/>
      <c r="N44" s="141"/>
    </row>
    <row r="45" spans="1:14" ht="25.5" x14ac:dyDescent="0.25">
      <c r="A45" s="156" t="s">
        <v>207</v>
      </c>
      <c r="B45" s="157"/>
      <c r="C45" s="151" t="s">
        <v>20</v>
      </c>
      <c r="D45" s="152">
        <v>11</v>
      </c>
      <c r="E45" s="158">
        <v>0.91</v>
      </c>
      <c r="F45" s="110"/>
      <c r="G45" s="115">
        <f t="shared" ref="G45:G63" si="5">IFERROR(TRUNC(ROUND(D45*E45,2),2),0)</f>
        <v>10.01</v>
      </c>
      <c r="I45" s="141"/>
      <c r="J45" s="155"/>
      <c r="K45" s="141"/>
      <c r="L45" s="141"/>
      <c r="M45" s="141"/>
      <c r="N45" s="141"/>
    </row>
    <row r="46" spans="1:14" ht="25.5" x14ac:dyDescent="0.25">
      <c r="A46" s="156" t="s">
        <v>208</v>
      </c>
      <c r="B46" s="157"/>
      <c r="C46" s="159" t="s">
        <v>20</v>
      </c>
      <c r="D46" s="160">
        <v>1</v>
      </c>
      <c r="E46" s="161">
        <v>1.76</v>
      </c>
      <c r="F46" s="108"/>
      <c r="G46" s="115">
        <f t="shared" si="5"/>
        <v>1.76</v>
      </c>
      <c r="I46" s="141"/>
      <c r="J46" s="155"/>
      <c r="K46" s="141"/>
      <c r="L46" s="141"/>
      <c r="M46" s="141"/>
      <c r="N46" s="141"/>
    </row>
    <row r="47" spans="1:14" x14ac:dyDescent="0.25">
      <c r="A47" s="156">
        <v>0</v>
      </c>
      <c r="B47" s="157"/>
      <c r="C47" s="151">
        <v>0</v>
      </c>
      <c r="D47" s="152">
        <v>0</v>
      </c>
      <c r="E47" s="161">
        <v>0</v>
      </c>
      <c r="F47" s="108"/>
      <c r="G47" s="115">
        <f t="shared" si="5"/>
        <v>0</v>
      </c>
      <c r="I47" s="141"/>
      <c r="J47" s="155"/>
      <c r="K47" s="141"/>
      <c r="L47" s="141"/>
      <c r="M47" s="141"/>
      <c r="N47" s="141"/>
    </row>
    <row r="48" spans="1:14" x14ac:dyDescent="0.25">
      <c r="A48" s="156">
        <v>0</v>
      </c>
      <c r="B48" s="157"/>
      <c r="C48" s="151">
        <v>0</v>
      </c>
      <c r="D48" s="152">
        <v>0</v>
      </c>
      <c r="E48" s="161">
        <v>0</v>
      </c>
      <c r="F48" s="108"/>
      <c r="G48" s="115">
        <f t="shared" si="5"/>
        <v>0</v>
      </c>
      <c r="I48" s="141"/>
      <c r="J48" s="155"/>
      <c r="K48" s="141"/>
      <c r="L48" s="141"/>
      <c r="M48" s="141"/>
      <c r="N48" s="141"/>
    </row>
    <row r="49" spans="1:14" x14ac:dyDescent="0.25">
      <c r="A49" s="156">
        <v>0</v>
      </c>
      <c r="B49" s="157"/>
      <c r="C49" s="151">
        <v>0</v>
      </c>
      <c r="D49" s="152">
        <v>0</v>
      </c>
      <c r="E49" s="161">
        <v>0</v>
      </c>
      <c r="F49" s="108"/>
      <c r="G49" s="115">
        <f t="shared" si="5"/>
        <v>0</v>
      </c>
      <c r="I49" s="141"/>
      <c r="J49" s="155"/>
      <c r="K49" s="141"/>
      <c r="L49" s="141"/>
      <c r="M49" s="141"/>
      <c r="N49" s="141"/>
    </row>
    <row r="50" spans="1:14" x14ac:dyDescent="0.25">
      <c r="A50" s="156">
        <v>0</v>
      </c>
      <c r="B50" s="157"/>
      <c r="C50" s="151">
        <v>0</v>
      </c>
      <c r="D50" s="152">
        <v>0</v>
      </c>
      <c r="E50" s="161">
        <v>0</v>
      </c>
      <c r="F50" s="108"/>
      <c r="G50" s="115">
        <f t="shared" si="5"/>
        <v>0</v>
      </c>
      <c r="I50" s="141"/>
      <c r="J50" s="155"/>
      <c r="K50" s="141"/>
      <c r="L50" s="141"/>
      <c r="M50" s="141"/>
      <c r="N50" s="141"/>
    </row>
    <row r="51" spans="1:14" x14ac:dyDescent="0.25">
      <c r="A51" s="156">
        <v>0</v>
      </c>
      <c r="B51" s="157"/>
      <c r="C51" s="151">
        <v>0</v>
      </c>
      <c r="D51" s="152">
        <v>0</v>
      </c>
      <c r="E51" s="161">
        <v>0</v>
      </c>
      <c r="F51" s="108"/>
      <c r="G51" s="115">
        <f t="shared" si="5"/>
        <v>0</v>
      </c>
      <c r="I51" s="141"/>
      <c r="J51" s="155"/>
      <c r="K51" s="141"/>
      <c r="L51" s="141"/>
      <c r="M51" s="141"/>
      <c r="N51" s="141"/>
    </row>
    <row r="52" spans="1:14" x14ac:dyDescent="0.25">
      <c r="A52" s="156">
        <v>0</v>
      </c>
      <c r="B52" s="157"/>
      <c r="C52" s="151">
        <v>0</v>
      </c>
      <c r="D52" s="152">
        <v>0</v>
      </c>
      <c r="E52" s="161">
        <v>0</v>
      </c>
      <c r="F52" s="108"/>
      <c r="G52" s="115">
        <f t="shared" si="5"/>
        <v>0</v>
      </c>
      <c r="I52" s="141"/>
      <c r="J52" s="155"/>
      <c r="K52" s="141"/>
      <c r="L52" s="141"/>
      <c r="M52" s="141"/>
      <c r="N52" s="141"/>
    </row>
    <row r="53" spans="1:14" x14ac:dyDescent="0.25">
      <c r="A53" s="156">
        <v>0</v>
      </c>
      <c r="B53" s="157"/>
      <c r="C53" s="151">
        <v>0</v>
      </c>
      <c r="D53" s="152">
        <v>0</v>
      </c>
      <c r="E53" s="161">
        <v>0</v>
      </c>
      <c r="F53" s="108"/>
      <c r="G53" s="115">
        <f t="shared" si="5"/>
        <v>0</v>
      </c>
      <c r="I53" s="141"/>
      <c r="J53" s="155"/>
      <c r="K53" s="141"/>
      <c r="L53" s="141"/>
      <c r="M53" s="141"/>
      <c r="N53" s="141"/>
    </row>
    <row r="54" spans="1:14" x14ac:dyDescent="0.25">
      <c r="A54" s="156" t="s">
        <v>24</v>
      </c>
      <c r="B54" s="157"/>
      <c r="C54" s="151" t="s">
        <v>24</v>
      </c>
      <c r="D54" s="152" t="s">
        <v>24</v>
      </c>
      <c r="E54" s="161" t="s">
        <v>24</v>
      </c>
      <c r="F54" s="108"/>
      <c r="G54" s="115">
        <f t="shared" si="5"/>
        <v>0</v>
      </c>
      <c r="I54" s="141"/>
      <c r="J54" s="155"/>
      <c r="K54" s="141"/>
      <c r="L54" s="141"/>
      <c r="M54" s="141"/>
      <c r="N54" s="141"/>
    </row>
    <row r="55" spans="1:14" x14ac:dyDescent="0.25">
      <c r="A55" s="140" t="s">
        <v>24</v>
      </c>
      <c r="B55" s="105"/>
      <c r="C55" s="151" t="s">
        <v>24</v>
      </c>
      <c r="D55" s="152" t="s">
        <v>24</v>
      </c>
      <c r="E55" s="140" t="s">
        <v>24</v>
      </c>
      <c r="F55" s="108"/>
      <c r="G55" s="115">
        <f t="shared" si="5"/>
        <v>0</v>
      </c>
      <c r="I55" s="141"/>
      <c r="J55" s="141"/>
      <c r="K55" s="141"/>
      <c r="L55" s="141"/>
      <c r="M55" s="141"/>
      <c r="N55" s="141"/>
    </row>
    <row r="56" spans="1:14" x14ac:dyDescent="0.25">
      <c r="A56" s="156" t="s">
        <v>24</v>
      </c>
      <c r="B56" s="157"/>
      <c r="C56" s="151" t="s">
        <v>24</v>
      </c>
      <c r="D56" s="152" t="s">
        <v>24</v>
      </c>
      <c r="E56" s="161" t="s">
        <v>24</v>
      </c>
      <c r="F56" s="108"/>
      <c r="G56" s="115">
        <f t="shared" si="5"/>
        <v>0</v>
      </c>
      <c r="I56" s="141"/>
      <c r="J56" s="155"/>
      <c r="K56" s="141"/>
      <c r="L56" s="141"/>
      <c r="M56" s="141"/>
      <c r="N56" s="141"/>
    </row>
    <row r="57" spans="1:14" x14ac:dyDescent="0.25">
      <c r="A57" s="156" t="s">
        <v>24</v>
      </c>
      <c r="B57" s="157"/>
      <c r="C57" s="151" t="s">
        <v>24</v>
      </c>
      <c r="D57" s="152" t="s">
        <v>24</v>
      </c>
      <c r="E57" s="161" t="s">
        <v>24</v>
      </c>
      <c r="F57" s="108"/>
      <c r="G57" s="115">
        <f t="shared" si="5"/>
        <v>0</v>
      </c>
      <c r="I57" s="141"/>
      <c r="J57" s="155"/>
      <c r="K57" s="141"/>
      <c r="L57" s="141"/>
      <c r="M57" s="141"/>
      <c r="N57" s="141"/>
    </row>
    <row r="58" spans="1:14" x14ac:dyDescent="0.25">
      <c r="A58" s="156" t="s">
        <v>24</v>
      </c>
      <c r="B58" s="157"/>
      <c r="C58" s="151" t="s">
        <v>24</v>
      </c>
      <c r="D58" s="152" t="s">
        <v>24</v>
      </c>
      <c r="E58" s="161" t="s">
        <v>24</v>
      </c>
      <c r="F58" s="108"/>
      <c r="G58" s="115">
        <f t="shared" si="5"/>
        <v>0</v>
      </c>
      <c r="I58" s="141"/>
      <c r="J58" s="155"/>
      <c r="K58" s="141"/>
      <c r="L58" s="141"/>
      <c r="M58" s="141"/>
      <c r="N58" s="141"/>
    </row>
    <row r="59" spans="1:14" x14ac:dyDescent="0.25">
      <c r="A59" s="156" t="s">
        <v>24</v>
      </c>
      <c r="B59" s="157"/>
      <c r="C59" s="151" t="s">
        <v>24</v>
      </c>
      <c r="D59" s="152" t="s">
        <v>24</v>
      </c>
      <c r="E59" s="161" t="s">
        <v>24</v>
      </c>
      <c r="F59" s="108"/>
      <c r="G59" s="115">
        <f t="shared" si="5"/>
        <v>0</v>
      </c>
      <c r="I59" s="141"/>
      <c r="J59" s="155"/>
      <c r="K59" s="141"/>
      <c r="L59" s="141"/>
      <c r="M59" s="141"/>
      <c r="N59" s="141"/>
    </row>
    <row r="60" spans="1:14" x14ac:dyDescent="0.25">
      <c r="A60" s="156" t="s">
        <v>24</v>
      </c>
      <c r="B60" s="157"/>
      <c r="C60" s="151" t="s">
        <v>24</v>
      </c>
      <c r="D60" s="152" t="s">
        <v>24</v>
      </c>
      <c r="E60" s="161" t="s">
        <v>24</v>
      </c>
      <c r="F60" s="108"/>
      <c r="G60" s="115">
        <f t="shared" si="5"/>
        <v>0</v>
      </c>
      <c r="I60" s="141"/>
      <c r="J60" s="155"/>
      <c r="K60" s="141"/>
      <c r="L60" s="141"/>
      <c r="M60" s="141"/>
      <c r="N60" s="141"/>
    </row>
    <row r="61" spans="1:14" x14ac:dyDescent="0.25">
      <c r="A61" s="140" t="s">
        <v>24</v>
      </c>
      <c r="B61" s="105"/>
      <c r="C61" s="115" t="s">
        <v>24</v>
      </c>
      <c r="D61" s="115" t="s">
        <v>24</v>
      </c>
      <c r="E61" s="140" t="s">
        <v>24</v>
      </c>
      <c r="F61" s="108"/>
      <c r="G61" s="115">
        <f t="shared" si="5"/>
        <v>0</v>
      </c>
      <c r="I61" s="141"/>
      <c r="J61" s="141"/>
      <c r="K61" s="141"/>
      <c r="L61" s="141"/>
      <c r="M61" s="141"/>
      <c r="N61" s="141"/>
    </row>
    <row r="62" spans="1:14" x14ac:dyDescent="0.25">
      <c r="A62" s="140" t="s">
        <v>24</v>
      </c>
      <c r="B62" s="105"/>
      <c r="C62" s="115" t="s">
        <v>24</v>
      </c>
      <c r="D62" s="115" t="s">
        <v>24</v>
      </c>
      <c r="E62" s="140" t="s">
        <v>24</v>
      </c>
      <c r="F62" s="108"/>
      <c r="G62" s="115">
        <f t="shared" si="5"/>
        <v>0</v>
      </c>
      <c r="I62" s="141"/>
      <c r="J62" s="141"/>
      <c r="K62" s="141"/>
      <c r="L62" s="141"/>
      <c r="M62" s="141"/>
      <c r="N62" s="141"/>
    </row>
    <row r="63" spans="1:14" x14ac:dyDescent="0.25">
      <c r="A63" s="162" t="s">
        <v>24</v>
      </c>
      <c r="B63" s="119"/>
      <c r="C63" s="118" t="s">
        <v>24</v>
      </c>
      <c r="D63" s="118" t="s">
        <v>24</v>
      </c>
      <c r="E63" s="162" t="s">
        <v>24</v>
      </c>
      <c r="F63" s="121"/>
      <c r="G63" s="115">
        <f t="shared" si="5"/>
        <v>0</v>
      </c>
      <c r="I63" s="141"/>
      <c r="J63" s="141"/>
      <c r="K63" s="141"/>
      <c r="L63" s="141"/>
      <c r="M63" s="141"/>
      <c r="N63" s="141"/>
    </row>
    <row r="64" spans="1:14" x14ac:dyDescent="0.25">
      <c r="A64" s="143" t="s">
        <v>24</v>
      </c>
      <c r="B64" s="123"/>
      <c r="C64" s="122" t="s">
        <v>24</v>
      </c>
      <c r="D64" s="122" t="s">
        <v>24</v>
      </c>
      <c r="E64" s="143" t="s">
        <v>24</v>
      </c>
      <c r="F64" s="144"/>
      <c r="G64" s="144">
        <f>TRUNC(ROUND(SUM(G44:G63),2),2)</f>
        <v>14.2</v>
      </c>
      <c r="I64" s="141"/>
      <c r="J64" s="141"/>
      <c r="K64" s="141"/>
      <c r="L64" s="141"/>
      <c r="M64" s="141"/>
      <c r="N64" s="141"/>
    </row>
    <row r="65" spans="1:22" s="93" customFormat="1" x14ac:dyDescent="0.25">
      <c r="A65" s="126" t="s">
        <v>184</v>
      </c>
      <c r="B65" s="127"/>
      <c r="C65" s="128"/>
      <c r="D65" s="128"/>
      <c r="E65" s="129"/>
      <c r="F65" s="129"/>
      <c r="G65" s="130"/>
      <c r="I65" s="145"/>
      <c r="J65" s="145"/>
      <c r="K65" s="145"/>
      <c r="L65" s="145"/>
      <c r="M65" s="145"/>
      <c r="N65" s="145"/>
    </row>
    <row r="66" spans="1:22" ht="27.75" customHeight="1" x14ac:dyDescent="0.25">
      <c r="A66" s="163" t="s">
        <v>122</v>
      </c>
      <c r="B66" s="132"/>
      <c r="C66" s="95" t="s">
        <v>185</v>
      </c>
      <c r="D66" s="95" t="s">
        <v>186</v>
      </c>
      <c r="E66" s="163" t="s">
        <v>124</v>
      </c>
      <c r="F66" s="133"/>
      <c r="G66" s="134" t="s">
        <v>187</v>
      </c>
    </row>
    <row r="67" spans="1:22" x14ac:dyDescent="0.25">
      <c r="A67" s="142"/>
      <c r="B67" s="85"/>
      <c r="C67" s="120"/>
      <c r="D67" s="120" t="s">
        <v>128</v>
      </c>
      <c r="E67" s="164" t="s">
        <v>129</v>
      </c>
      <c r="F67" s="165"/>
      <c r="G67" s="99" t="s">
        <v>188</v>
      </c>
    </row>
    <row r="68" spans="1:22" ht="15.75" thickBot="1" x14ac:dyDescent="0.3">
      <c r="A68" s="166"/>
      <c r="B68" s="167"/>
      <c r="C68" s="168"/>
      <c r="D68" s="168"/>
      <c r="E68" s="161"/>
      <c r="F68" s="108"/>
      <c r="G68" s="168"/>
    </row>
    <row r="69" spans="1:22" ht="15.75" thickBot="1" x14ac:dyDescent="0.3">
      <c r="A69" s="169" t="s">
        <v>189</v>
      </c>
      <c r="B69" s="170"/>
      <c r="C69" s="116" t="s">
        <v>20</v>
      </c>
      <c r="D69" s="116">
        <v>1</v>
      </c>
      <c r="E69" s="140">
        <v>5</v>
      </c>
      <c r="F69" s="108"/>
      <c r="G69" s="115">
        <f>IFERROR(TRUNC(ROUND(D69*E69,2),2),0)</f>
        <v>5</v>
      </c>
      <c r="I69" s="171" t="s">
        <v>190</v>
      </c>
      <c r="J69" s="172">
        <v>0</v>
      </c>
    </row>
    <row r="70" spans="1:22" x14ac:dyDescent="0.25">
      <c r="A70" s="173"/>
      <c r="B70" s="174"/>
      <c r="C70" s="120"/>
      <c r="D70" s="120"/>
      <c r="E70" s="175"/>
      <c r="F70" s="176"/>
      <c r="G70" s="118"/>
    </row>
    <row r="71" spans="1:22" x14ac:dyDescent="0.25">
      <c r="A71" s="143" t="s">
        <v>191</v>
      </c>
      <c r="B71" s="123"/>
      <c r="C71" s="122"/>
      <c r="D71" s="122"/>
      <c r="E71" s="122"/>
      <c r="F71" s="123"/>
      <c r="G71" s="122">
        <f>TRUNC(ROUND(SUM(G68:G70),5),2)</f>
        <v>5</v>
      </c>
    </row>
    <row r="72" spans="1:22" s="93" customFormat="1" ht="15.75" customHeight="1" x14ac:dyDescent="0.25">
      <c r="A72" s="177"/>
      <c r="B72" s="178"/>
      <c r="C72" s="129" t="s">
        <v>192</v>
      </c>
      <c r="D72" s="129"/>
      <c r="E72" s="129"/>
      <c r="F72" s="129"/>
      <c r="G72" s="179">
        <f>TRUNC(ROUND(G29+G40+G64+G71,2),2)</f>
        <v>23.44</v>
      </c>
    </row>
    <row r="73" spans="1:22" ht="15.75" customHeight="1" x14ac:dyDescent="0.25">
      <c r="A73" s="180"/>
      <c r="B73" s="181"/>
      <c r="C73" s="182" t="s">
        <v>193</v>
      </c>
      <c r="D73" s="124"/>
      <c r="E73" s="124"/>
      <c r="F73" s="183">
        <v>0.03</v>
      </c>
      <c r="G73" s="122">
        <f>TRUNC(ROUND(G72*F73,2),2)</f>
        <v>0.7</v>
      </c>
    </row>
    <row r="74" spans="1:22" ht="15.75" customHeight="1" x14ac:dyDescent="0.25">
      <c r="A74" s="180"/>
      <c r="B74" s="181"/>
      <c r="C74" s="182" t="s">
        <v>194</v>
      </c>
      <c r="D74" s="124"/>
      <c r="E74" s="124"/>
      <c r="F74" s="184">
        <v>1.1000000000000001E-3</v>
      </c>
      <c r="G74" s="122">
        <f>TRUNC(ROUND(G72*F74,2),2)</f>
        <v>0.03</v>
      </c>
      <c r="V74">
        <f>+COLUMN(V73)</f>
        <v>22</v>
      </c>
    </row>
    <row r="75" spans="1:22" ht="15.75" customHeight="1" x14ac:dyDescent="0.25">
      <c r="A75" s="185"/>
      <c r="B75" s="186"/>
      <c r="C75" s="182" t="s">
        <v>195</v>
      </c>
      <c r="D75" s="124"/>
      <c r="E75" s="124"/>
      <c r="F75" s="144"/>
      <c r="G75" s="122">
        <f>TRUNC(ROUND(SUM(G72:G74),2),2)</f>
        <v>24.17</v>
      </c>
      <c r="U75" t="s">
        <v>196</v>
      </c>
      <c r="V75">
        <f>+TRUNC(ROUND(G29+G40+G71+G73+G74,2),2)</f>
        <v>9.9700000000000006</v>
      </c>
    </row>
    <row r="76" spans="1:22" s="93" customFormat="1" ht="15.75" customHeight="1" x14ac:dyDescent="0.25">
      <c r="A76" s="187" t="s">
        <v>197</v>
      </c>
      <c r="B76" s="188"/>
      <c r="C76" s="189" t="s">
        <v>198</v>
      </c>
      <c r="D76" s="190"/>
      <c r="E76" s="190"/>
      <c r="F76" s="191"/>
      <c r="G76" s="192"/>
      <c r="U76" s="93" t="s">
        <v>199</v>
      </c>
      <c r="V76" s="93">
        <f>+G64</f>
        <v>14.2</v>
      </c>
    </row>
    <row r="77" spans="1:22" x14ac:dyDescent="0.25">
      <c r="A77" s="193"/>
      <c r="B77" s="193"/>
      <c r="C77" s="193"/>
      <c r="D77" s="193"/>
      <c r="E77" s="193"/>
      <c r="F77" s="193"/>
      <c r="G77" s="193"/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2" orientation="portrait" horizontalDpi="4294967293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">
    <tabColor rgb="FF92D050"/>
    <pageSetUpPr fitToPage="1"/>
  </sheetPr>
  <dimension ref="A1:V77"/>
  <sheetViews>
    <sheetView showZeros="0" view="pageBreakPreview" topLeftCell="A4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58" t="s">
        <v>109</v>
      </c>
      <c r="B1" s="59"/>
      <c r="C1" s="59"/>
      <c r="D1" s="59"/>
      <c r="E1" s="59"/>
      <c r="F1" s="59"/>
      <c r="G1" s="60"/>
    </row>
    <row r="2" spans="1:22" ht="15" customHeight="1" x14ac:dyDescent="0.25">
      <c r="A2" s="61" t="s">
        <v>110</v>
      </c>
      <c r="B2" s="62"/>
      <c r="C2" s="62"/>
      <c r="D2" s="62" t="s">
        <v>111</v>
      </c>
      <c r="E2" s="63" t="s">
        <v>17</v>
      </c>
      <c r="F2" s="63"/>
      <c r="G2" s="64"/>
    </row>
    <row r="3" spans="1:22" ht="103.5" customHeight="1" x14ac:dyDescent="0.25">
      <c r="A3" s="65" t="s">
        <v>112</v>
      </c>
      <c r="B3" s="66"/>
      <c r="C3" s="62"/>
      <c r="D3" s="62"/>
      <c r="E3" s="63"/>
      <c r="F3" s="63"/>
      <c r="G3" s="64"/>
    </row>
    <row r="4" spans="1:22" ht="18" x14ac:dyDescent="0.25">
      <c r="A4" s="67" t="s">
        <v>113</v>
      </c>
      <c r="B4" s="68"/>
      <c r="C4" s="68"/>
      <c r="D4" s="68"/>
      <c r="E4" s="68"/>
      <c r="F4" s="68"/>
      <c r="G4" s="69"/>
    </row>
    <row r="5" spans="1:22" x14ac:dyDescent="0.25">
      <c r="A5" s="70"/>
      <c r="B5" s="71"/>
      <c r="C5" s="71"/>
      <c r="D5" s="72" t="s">
        <v>114</v>
      </c>
      <c r="F5" s="73"/>
      <c r="G5" s="74"/>
    </row>
    <row r="6" spans="1:22" x14ac:dyDescent="0.25">
      <c r="A6" s="75" t="s">
        <v>115</v>
      </c>
      <c r="B6" s="76"/>
      <c r="C6" s="71"/>
      <c r="D6" s="71"/>
      <c r="E6" s="71"/>
      <c r="F6" s="71"/>
      <c r="G6" s="77"/>
    </row>
    <row r="7" spans="1:22" ht="42" customHeight="1" x14ac:dyDescent="0.25">
      <c r="A7" s="78" t="s">
        <v>51</v>
      </c>
      <c r="B7" s="79"/>
      <c r="C7" s="79"/>
      <c r="D7" s="79"/>
      <c r="E7" s="79"/>
      <c r="F7" s="80" t="s">
        <v>116</v>
      </c>
      <c r="G7" s="81" t="s">
        <v>20</v>
      </c>
      <c r="H7" s="82"/>
      <c r="I7" s="83" t="s">
        <v>117</v>
      </c>
      <c r="J7" s="82">
        <v>2</v>
      </c>
    </row>
    <row r="8" spans="1:22" x14ac:dyDescent="0.25">
      <c r="A8" s="84" t="s">
        <v>118</v>
      </c>
      <c r="B8" s="85"/>
      <c r="C8" s="85"/>
      <c r="D8" s="85"/>
      <c r="E8" s="86"/>
      <c r="F8" s="86"/>
      <c r="G8" s="87"/>
    </row>
    <row r="9" spans="1:22" s="93" customFormat="1" x14ac:dyDescent="0.25">
      <c r="A9" s="88" t="s">
        <v>119</v>
      </c>
      <c r="B9" s="89"/>
      <c r="C9" s="90"/>
      <c r="D9" s="90"/>
      <c r="E9" s="91"/>
      <c r="F9" s="91"/>
      <c r="G9" s="92"/>
      <c r="I9" s="94" t="s">
        <v>120</v>
      </c>
      <c r="J9" s="94" t="s">
        <v>121</v>
      </c>
    </row>
    <row r="10" spans="1:22" ht="15.75" x14ac:dyDescent="0.25">
      <c r="A10" s="95" t="s">
        <v>122</v>
      </c>
      <c r="B10" s="95" t="s">
        <v>123</v>
      </c>
      <c r="C10" s="95" t="s">
        <v>124</v>
      </c>
      <c r="D10" s="95" t="s">
        <v>125</v>
      </c>
      <c r="E10" s="96" t="s">
        <v>126</v>
      </c>
      <c r="F10" s="96"/>
      <c r="G10" s="95" t="s">
        <v>127</v>
      </c>
      <c r="I10" s="97">
        <v>0.5</v>
      </c>
      <c r="J10" s="97">
        <f>1/I10</f>
        <v>2</v>
      </c>
    </row>
    <row r="11" spans="1:22" x14ac:dyDescent="0.25">
      <c r="A11" s="98"/>
      <c r="B11" s="99" t="s">
        <v>128</v>
      </c>
      <c r="C11" s="100" t="s">
        <v>129</v>
      </c>
      <c r="D11" s="99" t="s">
        <v>130</v>
      </c>
      <c r="E11" s="101" t="s">
        <v>131</v>
      </c>
      <c r="F11" s="102"/>
      <c r="G11" s="103" t="s">
        <v>132</v>
      </c>
      <c r="L11" t="s">
        <v>133</v>
      </c>
      <c r="M11" t="s">
        <v>134</v>
      </c>
      <c r="N11" t="s">
        <v>135</v>
      </c>
      <c r="O11" t="s">
        <v>136</v>
      </c>
      <c r="P11" t="s">
        <v>137</v>
      </c>
      <c r="Q11" t="s">
        <v>138</v>
      </c>
      <c r="R11" t="s">
        <v>139</v>
      </c>
      <c r="S11" t="s">
        <v>140</v>
      </c>
    </row>
    <row r="12" spans="1:22" x14ac:dyDescent="0.25">
      <c r="A12" s="104" t="s">
        <v>141</v>
      </c>
      <c r="B12" s="104">
        <v>0.5</v>
      </c>
      <c r="C12" s="105">
        <v>4.25</v>
      </c>
      <c r="D12" s="106">
        <f>IFERROR(ROUND(B12*C12,5),0)</f>
        <v>2.125</v>
      </c>
      <c r="E12" s="107">
        <v>0.62</v>
      </c>
      <c r="F12" s="108"/>
      <c r="G12" s="106">
        <f>IFERROR(TRUNC(ROUND(D12*E12,2),2),0)</f>
        <v>1.32</v>
      </c>
      <c r="I12" t="s">
        <v>142</v>
      </c>
      <c r="J12">
        <v>2</v>
      </c>
      <c r="U12">
        <v>6.25</v>
      </c>
      <c r="V12">
        <f>+U12*1.4</f>
        <v>8.75</v>
      </c>
    </row>
    <row r="13" spans="1:22" x14ac:dyDescent="0.25">
      <c r="A13" s="104" t="s">
        <v>143</v>
      </c>
      <c r="B13" s="104">
        <v>0</v>
      </c>
      <c r="C13" s="105">
        <v>10</v>
      </c>
      <c r="D13" s="106">
        <f t="shared" ref="D13:D26" si="0">IFERROR(ROUND(B13*C13,5),0)</f>
        <v>0</v>
      </c>
      <c r="E13" s="109">
        <v>0.62</v>
      </c>
      <c r="F13" s="110"/>
      <c r="G13" s="106">
        <f t="shared" ref="G13:G26" si="1">IFERROR(TRUNC(ROUND(D13*E13,2),2),0)</f>
        <v>0</v>
      </c>
      <c r="I13" t="s">
        <v>144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4" t="s">
        <v>145</v>
      </c>
      <c r="B14" s="104">
        <v>0</v>
      </c>
      <c r="C14" s="105">
        <v>20</v>
      </c>
      <c r="D14" s="106">
        <f t="shared" si="0"/>
        <v>0</v>
      </c>
      <c r="E14" s="107">
        <v>0.62</v>
      </c>
      <c r="F14" s="108"/>
      <c r="G14" s="106">
        <f t="shared" si="1"/>
        <v>0</v>
      </c>
      <c r="I14" t="s">
        <v>146</v>
      </c>
      <c r="J14">
        <v>2</v>
      </c>
      <c r="U14">
        <v>65</v>
      </c>
      <c r="V14">
        <f t="shared" si="2"/>
        <v>91</v>
      </c>
    </row>
    <row r="15" spans="1:22" x14ac:dyDescent="0.25">
      <c r="A15" s="104" t="s">
        <v>147</v>
      </c>
      <c r="B15" s="104">
        <v>0</v>
      </c>
      <c r="C15" s="105">
        <v>1</v>
      </c>
      <c r="D15" s="106">
        <f t="shared" si="0"/>
        <v>0</v>
      </c>
      <c r="E15" s="107">
        <v>0.62</v>
      </c>
      <c r="F15" s="108"/>
      <c r="G15" s="106">
        <f t="shared" si="1"/>
        <v>0</v>
      </c>
      <c r="I15" t="s">
        <v>148</v>
      </c>
      <c r="J15">
        <v>2</v>
      </c>
      <c r="U15">
        <v>2</v>
      </c>
      <c r="V15">
        <f t="shared" si="2"/>
        <v>2.8</v>
      </c>
    </row>
    <row r="16" spans="1:22" x14ac:dyDescent="0.25">
      <c r="A16" s="104" t="s">
        <v>149</v>
      </c>
      <c r="B16" s="104">
        <v>1</v>
      </c>
      <c r="C16" s="105">
        <v>0.5</v>
      </c>
      <c r="D16" s="106">
        <f t="shared" si="0"/>
        <v>0.5</v>
      </c>
      <c r="E16" s="107">
        <v>0.62</v>
      </c>
      <c r="F16" s="108"/>
      <c r="G16" s="106">
        <f t="shared" si="1"/>
        <v>0.31</v>
      </c>
      <c r="I16" t="s">
        <v>150</v>
      </c>
      <c r="J16">
        <v>2</v>
      </c>
      <c r="U16">
        <v>0.5</v>
      </c>
      <c r="V16">
        <f t="shared" si="2"/>
        <v>0.7</v>
      </c>
    </row>
    <row r="17" spans="1:22" x14ac:dyDescent="0.25">
      <c r="A17" s="104" t="s">
        <v>148</v>
      </c>
      <c r="B17" s="104">
        <v>0</v>
      </c>
      <c r="C17" s="105">
        <v>0.15</v>
      </c>
      <c r="D17" s="106">
        <f t="shared" si="0"/>
        <v>0</v>
      </c>
      <c r="E17" s="107">
        <v>0.62</v>
      </c>
      <c r="F17" s="108"/>
      <c r="G17" s="106">
        <f t="shared" si="1"/>
        <v>0</v>
      </c>
      <c r="I17" t="s">
        <v>151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111" t="s">
        <v>152</v>
      </c>
      <c r="B18" s="104">
        <v>1</v>
      </c>
      <c r="C18" s="105">
        <v>0.15</v>
      </c>
      <c r="D18" s="106">
        <f t="shared" si="0"/>
        <v>0.15</v>
      </c>
      <c r="E18" s="107">
        <v>0.62</v>
      </c>
      <c r="F18" s="108"/>
      <c r="G18" s="106">
        <f t="shared" si="1"/>
        <v>0.09</v>
      </c>
      <c r="I18" t="s">
        <v>153</v>
      </c>
      <c r="J18">
        <v>2</v>
      </c>
      <c r="U18">
        <v>0.15</v>
      </c>
      <c r="V18">
        <f t="shared" si="2"/>
        <v>0.21</v>
      </c>
    </row>
    <row r="19" spans="1:22" x14ac:dyDescent="0.25">
      <c r="A19" s="104" t="s">
        <v>154</v>
      </c>
      <c r="B19" s="104">
        <v>0</v>
      </c>
      <c r="C19" s="105">
        <v>0.16</v>
      </c>
      <c r="D19" s="106">
        <f t="shared" si="0"/>
        <v>0</v>
      </c>
      <c r="E19" s="107">
        <v>0.62</v>
      </c>
      <c r="F19" s="108"/>
      <c r="G19" s="106">
        <f t="shared" si="1"/>
        <v>0</v>
      </c>
      <c r="I19" t="s">
        <v>155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4" t="s">
        <v>156</v>
      </c>
      <c r="B20" s="104">
        <v>0</v>
      </c>
      <c r="C20" s="105">
        <v>0.2</v>
      </c>
      <c r="D20" s="106">
        <f t="shared" si="0"/>
        <v>0</v>
      </c>
      <c r="E20" s="107">
        <v>0.62</v>
      </c>
      <c r="F20" s="108"/>
      <c r="G20" s="106">
        <f t="shared" si="1"/>
        <v>0</v>
      </c>
      <c r="I20" t="s">
        <v>157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4" t="s">
        <v>158</v>
      </c>
      <c r="B21" s="104">
        <v>0</v>
      </c>
      <c r="C21" s="105">
        <v>0.2</v>
      </c>
      <c r="D21" s="106">
        <f t="shared" si="0"/>
        <v>0</v>
      </c>
      <c r="E21" s="107">
        <v>0.62</v>
      </c>
      <c r="F21" s="108"/>
      <c r="G21" s="106">
        <f t="shared" si="1"/>
        <v>0</v>
      </c>
      <c r="I21" t="s">
        <v>159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4" t="s">
        <v>160</v>
      </c>
      <c r="B22" s="104">
        <v>1</v>
      </c>
      <c r="C22" s="105">
        <v>0.17</v>
      </c>
      <c r="D22" s="106">
        <f t="shared" si="0"/>
        <v>0.17</v>
      </c>
      <c r="E22" s="107">
        <v>0.62</v>
      </c>
      <c r="F22" s="108"/>
      <c r="G22" s="106">
        <f t="shared" si="1"/>
        <v>0.11</v>
      </c>
      <c r="I22" t="s">
        <v>161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4" t="s">
        <v>162</v>
      </c>
      <c r="B23" s="104">
        <v>1</v>
      </c>
      <c r="C23" s="105">
        <v>0.05</v>
      </c>
      <c r="D23" s="106">
        <f t="shared" si="0"/>
        <v>0.05</v>
      </c>
      <c r="E23" s="107">
        <v>0.62</v>
      </c>
      <c r="F23" s="108"/>
      <c r="G23" s="106">
        <f t="shared" si="1"/>
        <v>0.03</v>
      </c>
      <c r="I23" t="s">
        <v>163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2" t="s">
        <v>164</v>
      </c>
      <c r="B24" s="104">
        <v>3</v>
      </c>
      <c r="C24" s="105">
        <v>0.05</v>
      </c>
      <c r="D24" s="106">
        <f t="shared" si="0"/>
        <v>0.15</v>
      </c>
      <c r="E24" s="107">
        <v>0.62</v>
      </c>
      <c r="F24" s="108"/>
      <c r="G24" s="106">
        <f t="shared" si="1"/>
        <v>0.09</v>
      </c>
      <c r="I24" t="s">
        <v>165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3" t="s">
        <v>161</v>
      </c>
      <c r="B25" s="112">
        <v>0</v>
      </c>
      <c r="C25" s="105">
        <v>0.05</v>
      </c>
      <c r="D25" s="106">
        <f t="shared" si="0"/>
        <v>0</v>
      </c>
      <c r="E25" s="107">
        <v>0.62</v>
      </c>
      <c r="F25" s="108"/>
      <c r="G25" s="106">
        <f t="shared" si="1"/>
        <v>0</v>
      </c>
      <c r="I25" t="s">
        <v>166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4" t="s">
        <v>167</v>
      </c>
      <c r="B26" s="113">
        <v>0</v>
      </c>
      <c r="C26" s="105">
        <v>2</v>
      </c>
      <c r="D26" s="106">
        <f t="shared" si="0"/>
        <v>0</v>
      </c>
      <c r="E26" s="107">
        <v>0</v>
      </c>
      <c r="F26" s="108"/>
      <c r="G26" s="106">
        <f t="shared" si="1"/>
        <v>0</v>
      </c>
      <c r="I26" t="s">
        <v>168</v>
      </c>
      <c r="J26">
        <v>5</v>
      </c>
      <c r="U26">
        <v>5</v>
      </c>
      <c r="V26">
        <f t="shared" si="2"/>
        <v>7</v>
      </c>
    </row>
    <row r="27" spans="1:22" x14ac:dyDescent="0.25">
      <c r="A27" s="115"/>
      <c r="B27" s="116"/>
      <c r="C27" s="105"/>
      <c r="D27" s="117"/>
      <c r="E27" s="105"/>
      <c r="F27" s="108"/>
      <c r="G27" s="110"/>
      <c r="I27" t="s">
        <v>169</v>
      </c>
      <c r="J27">
        <v>5</v>
      </c>
    </row>
    <row r="28" spans="1:22" x14ac:dyDescent="0.25">
      <c r="A28" s="118"/>
      <c r="B28" s="118"/>
      <c r="C28" s="119"/>
      <c r="D28" s="120"/>
      <c r="E28" s="119"/>
      <c r="F28" s="121"/>
      <c r="G28" s="87"/>
    </row>
    <row r="29" spans="1:22" x14ac:dyDescent="0.25">
      <c r="A29" s="122" t="s">
        <v>170</v>
      </c>
      <c r="B29" s="122"/>
      <c r="C29" s="123"/>
      <c r="D29" s="122"/>
      <c r="E29" s="124"/>
      <c r="F29" s="125"/>
      <c r="G29" s="122">
        <f>TRUNC(ROUND(SUM(G12:G28),2),2)</f>
        <v>1.95</v>
      </c>
    </row>
    <row r="30" spans="1:22" s="93" customFormat="1" x14ac:dyDescent="0.25">
      <c r="A30" s="126" t="s">
        <v>171</v>
      </c>
      <c r="B30" s="127"/>
      <c r="C30" s="128"/>
      <c r="D30" s="128"/>
      <c r="E30" s="129"/>
      <c r="F30" s="129"/>
      <c r="G30" s="130"/>
    </row>
    <row r="31" spans="1:22" x14ac:dyDescent="0.25">
      <c r="A31" s="95" t="s">
        <v>172</v>
      </c>
      <c r="B31" s="131" t="s">
        <v>123</v>
      </c>
      <c r="C31" s="95" t="s">
        <v>173</v>
      </c>
      <c r="D31" s="95" t="s">
        <v>125</v>
      </c>
      <c r="E31" s="132" t="s">
        <v>126</v>
      </c>
      <c r="F31" s="133"/>
      <c r="G31" s="134" t="s">
        <v>127</v>
      </c>
    </row>
    <row r="32" spans="1:22" x14ac:dyDescent="0.25">
      <c r="A32" s="135"/>
      <c r="B32" s="136" t="s">
        <v>128</v>
      </c>
      <c r="C32" s="120" t="s">
        <v>129</v>
      </c>
      <c r="D32" s="120" t="s">
        <v>130</v>
      </c>
      <c r="E32" s="137" t="s">
        <v>131</v>
      </c>
      <c r="F32" s="138"/>
      <c r="G32" s="139" t="s">
        <v>132</v>
      </c>
    </row>
    <row r="33" spans="1:14" x14ac:dyDescent="0.25">
      <c r="A33" s="115" t="s">
        <v>174</v>
      </c>
      <c r="B33" s="140">
        <v>0.2</v>
      </c>
      <c r="C33" s="115">
        <v>5.5</v>
      </c>
      <c r="D33" s="106">
        <f>IFERROR(ROUND(B33*C33,5),0)</f>
        <v>1.1000000000000001</v>
      </c>
      <c r="E33" s="105">
        <v>0.62</v>
      </c>
      <c r="F33" s="108"/>
      <c r="G33" s="108">
        <f>IFERROR(TRUNC(ROUND(D33*E33,2),2),0)</f>
        <v>0.68</v>
      </c>
    </row>
    <row r="34" spans="1:14" x14ac:dyDescent="0.25">
      <c r="A34" s="115" t="s">
        <v>175</v>
      </c>
      <c r="B34" s="140">
        <v>1</v>
      </c>
      <c r="C34" s="115">
        <v>5</v>
      </c>
      <c r="D34" s="106">
        <f t="shared" ref="D34:D38" si="3">IFERROR(ROUND(B34*C34,5),0)</f>
        <v>5</v>
      </c>
      <c r="E34" s="105">
        <v>0.62</v>
      </c>
      <c r="F34" s="108"/>
      <c r="G34" s="108">
        <f t="shared" ref="G34:G38" si="4">IFERROR(TRUNC(ROUND(D34*E34,2),2),0)</f>
        <v>3.1</v>
      </c>
    </row>
    <row r="35" spans="1:14" x14ac:dyDescent="0.25">
      <c r="A35" s="115" t="s">
        <v>176</v>
      </c>
      <c r="B35" s="140">
        <v>1</v>
      </c>
      <c r="C35" s="115">
        <v>4.5</v>
      </c>
      <c r="D35" s="106">
        <f t="shared" si="3"/>
        <v>4.5</v>
      </c>
      <c r="E35" s="105">
        <v>0.62</v>
      </c>
      <c r="F35" s="108"/>
      <c r="G35" s="108">
        <f t="shared" si="4"/>
        <v>2.79</v>
      </c>
    </row>
    <row r="36" spans="1:14" x14ac:dyDescent="0.25">
      <c r="A36" s="115" t="s">
        <v>177</v>
      </c>
      <c r="B36" s="140">
        <v>0</v>
      </c>
      <c r="C36" s="115">
        <v>5</v>
      </c>
      <c r="D36" s="106">
        <f t="shared" si="3"/>
        <v>0</v>
      </c>
      <c r="E36" s="105">
        <v>0.62</v>
      </c>
      <c r="F36" s="108"/>
      <c r="G36" s="108">
        <f t="shared" si="4"/>
        <v>0</v>
      </c>
      <c r="I36" s="141"/>
      <c r="J36" s="141"/>
      <c r="K36" s="141"/>
      <c r="L36" s="141"/>
      <c r="M36" s="141"/>
      <c r="N36" s="141"/>
    </row>
    <row r="37" spans="1:14" x14ac:dyDescent="0.25">
      <c r="A37" s="115" t="s">
        <v>178</v>
      </c>
      <c r="B37" s="140">
        <v>0</v>
      </c>
      <c r="C37" s="115">
        <v>6.5</v>
      </c>
      <c r="D37" s="106">
        <f t="shared" si="3"/>
        <v>0</v>
      </c>
      <c r="E37" s="105">
        <v>0.62</v>
      </c>
      <c r="F37" s="108"/>
      <c r="G37" s="108">
        <f t="shared" si="4"/>
        <v>0</v>
      </c>
      <c r="I37" s="141"/>
      <c r="J37" s="141"/>
      <c r="K37" s="141"/>
      <c r="L37" s="141"/>
      <c r="M37" s="141"/>
      <c r="N37" s="141"/>
    </row>
    <row r="38" spans="1:14" x14ac:dyDescent="0.25">
      <c r="A38" s="115"/>
      <c r="B38" s="140">
        <v>0</v>
      </c>
      <c r="C38" s="115"/>
      <c r="D38" s="106">
        <f t="shared" si="3"/>
        <v>0</v>
      </c>
      <c r="E38" s="105">
        <v>0</v>
      </c>
      <c r="F38" s="108"/>
      <c r="G38" s="108">
        <f t="shared" si="4"/>
        <v>0</v>
      </c>
      <c r="I38" s="141"/>
      <c r="J38" s="141"/>
      <c r="K38" s="141"/>
      <c r="L38" s="141"/>
      <c r="M38" s="141"/>
      <c r="N38" s="141"/>
    </row>
    <row r="39" spans="1:14" x14ac:dyDescent="0.25">
      <c r="A39" s="135"/>
      <c r="B39" s="142"/>
      <c r="C39" s="118"/>
      <c r="D39" s="120"/>
      <c r="E39" s="119"/>
      <c r="F39" s="121"/>
      <c r="G39" s="121"/>
      <c r="I39" s="141"/>
      <c r="J39" s="141"/>
      <c r="K39" s="141"/>
      <c r="L39" s="141"/>
      <c r="M39" s="141"/>
      <c r="N39" s="141"/>
    </row>
    <row r="40" spans="1:14" x14ac:dyDescent="0.25">
      <c r="A40" s="122" t="s">
        <v>179</v>
      </c>
      <c r="B40" s="143"/>
      <c r="C40" s="122"/>
      <c r="D40" s="122"/>
      <c r="E40" s="123"/>
      <c r="F40" s="144"/>
      <c r="G40" s="122">
        <f>TRUNC(ROUND(SUM(G33:G39),2),2)</f>
        <v>6.57</v>
      </c>
      <c r="I40" s="141"/>
      <c r="J40" s="141"/>
      <c r="K40" s="141"/>
      <c r="L40" s="141"/>
      <c r="M40" s="141"/>
      <c r="N40" s="141"/>
    </row>
    <row r="41" spans="1:14" s="93" customFormat="1" x14ac:dyDescent="0.25">
      <c r="A41" s="126" t="s">
        <v>180</v>
      </c>
      <c r="B41" s="127"/>
      <c r="C41" s="128"/>
      <c r="D41" s="128"/>
      <c r="E41" s="129"/>
      <c r="F41" s="129"/>
      <c r="G41" s="130"/>
      <c r="I41" s="145"/>
      <c r="J41" s="145"/>
      <c r="K41" s="145"/>
      <c r="L41" s="145"/>
      <c r="M41" s="145"/>
      <c r="N41" s="145"/>
    </row>
    <row r="42" spans="1:14" ht="15.75" customHeight="1" x14ac:dyDescent="0.25">
      <c r="A42" s="143" t="s">
        <v>181</v>
      </c>
      <c r="B42" s="144"/>
      <c r="C42" s="122" t="s">
        <v>5</v>
      </c>
      <c r="D42" s="122" t="s">
        <v>123</v>
      </c>
      <c r="E42" s="124" t="s">
        <v>182</v>
      </c>
      <c r="F42" s="124"/>
      <c r="G42" s="122" t="s">
        <v>127</v>
      </c>
      <c r="I42" s="141"/>
      <c r="J42" s="141"/>
      <c r="K42" s="141"/>
      <c r="L42" s="141"/>
      <c r="M42" s="141"/>
      <c r="N42" s="141"/>
    </row>
    <row r="43" spans="1:14" x14ac:dyDescent="0.25">
      <c r="A43" s="146"/>
      <c r="B43" s="147"/>
      <c r="C43" s="99"/>
      <c r="D43" s="99" t="s">
        <v>128</v>
      </c>
      <c r="E43" s="148" t="s">
        <v>129</v>
      </c>
      <c r="F43" s="102"/>
      <c r="G43" s="99" t="s">
        <v>130</v>
      </c>
      <c r="I43" s="141"/>
      <c r="J43" s="141"/>
      <c r="K43" s="141"/>
      <c r="L43" s="141"/>
      <c r="M43" s="141"/>
      <c r="N43" s="141"/>
    </row>
    <row r="44" spans="1:14" x14ac:dyDescent="0.25">
      <c r="A44" s="149" t="s">
        <v>218</v>
      </c>
      <c r="B44" s="150"/>
      <c r="C44" s="151" t="s">
        <v>20</v>
      </c>
      <c r="D44" s="152">
        <v>1</v>
      </c>
      <c r="E44" s="153">
        <v>41.69</v>
      </c>
      <c r="F44" s="154"/>
      <c r="G44" s="115">
        <f>IFERROR(TRUNC(ROUND(D44*E44,2),2),0)</f>
        <v>41.69</v>
      </c>
      <c r="I44" s="141"/>
      <c r="J44" s="155"/>
      <c r="K44" s="141"/>
      <c r="L44" s="141"/>
      <c r="M44" s="141"/>
      <c r="N44" s="141"/>
    </row>
    <row r="45" spans="1:14" x14ac:dyDescent="0.25">
      <c r="A45" s="156" t="s">
        <v>219</v>
      </c>
      <c r="B45" s="157"/>
      <c r="C45" s="151" t="s">
        <v>220</v>
      </c>
      <c r="D45" s="152">
        <v>20</v>
      </c>
      <c r="E45" s="158">
        <v>0.1</v>
      </c>
      <c r="F45" s="110"/>
      <c r="G45" s="115">
        <f t="shared" ref="G45:G63" si="5">IFERROR(TRUNC(ROUND(D45*E45,2),2),0)</f>
        <v>2</v>
      </c>
      <c r="I45" s="141"/>
      <c r="J45" s="155"/>
      <c r="K45" s="141"/>
      <c r="L45" s="141"/>
      <c r="M45" s="141"/>
      <c r="N45" s="141"/>
    </row>
    <row r="46" spans="1:14" x14ac:dyDescent="0.25">
      <c r="A46" s="156" t="s">
        <v>221</v>
      </c>
      <c r="B46" s="157"/>
      <c r="C46" s="159" t="s">
        <v>71</v>
      </c>
      <c r="D46" s="160">
        <v>1.6</v>
      </c>
      <c r="E46" s="161">
        <v>1.875</v>
      </c>
      <c r="F46" s="108"/>
      <c r="G46" s="115">
        <f t="shared" si="5"/>
        <v>3</v>
      </c>
      <c r="I46" s="141"/>
      <c r="J46" s="155"/>
      <c r="K46" s="141"/>
      <c r="L46" s="141"/>
      <c r="M46" s="141"/>
      <c r="N46" s="141"/>
    </row>
    <row r="47" spans="1:14" x14ac:dyDescent="0.25">
      <c r="A47" s="156" t="s">
        <v>222</v>
      </c>
      <c r="B47" s="157"/>
      <c r="C47" s="151" t="s">
        <v>223</v>
      </c>
      <c r="D47" s="152">
        <v>0.05</v>
      </c>
      <c r="E47" s="161">
        <v>14</v>
      </c>
      <c r="F47" s="108"/>
      <c r="G47" s="115">
        <f t="shared" si="5"/>
        <v>0.7</v>
      </c>
      <c r="I47" s="141"/>
      <c r="J47" s="155"/>
      <c r="K47" s="141"/>
      <c r="L47" s="141"/>
      <c r="M47" s="141"/>
      <c r="N47" s="141"/>
    </row>
    <row r="48" spans="1:14" x14ac:dyDescent="0.25">
      <c r="A48" s="156" t="s">
        <v>224</v>
      </c>
      <c r="B48" s="157"/>
      <c r="C48" s="151" t="s">
        <v>223</v>
      </c>
      <c r="D48" s="152">
        <v>0.05</v>
      </c>
      <c r="E48" s="161">
        <v>14</v>
      </c>
      <c r="F48" s="108"/>
      <c r="G48" s="115">
        <f t="shared" si="5"/>
        <v>0.7</v>
      </c>
      <c r="I48" s="141"/>
      <c r="J48" s="155"/>
      <c r="K48" s="141"/>
      <c r="L48" s="141"/>
      <c r="M48" s="141"/>
      <c r="N48" s="141"/>
    </row>
    <row r="49" spans="1:14" x14ac:dyDescent="0.25">
      <c r="A49" s="156">
        <v>0</v>
      </c>
      <c r="B49" s="157"/>
      <c r="C49" s="151">
        <v>0</v>
      </c>
      <c r="D49" s="152">
        <v>0</v>
      </c>
      <c r="E49" s="161">
        <v>0</v>
      </c>
      <c r="F49" s="108"/>
      <c r="G49" s="115">
        <f t="shared" si="5"/>
        <v>0</v>
      </c>
      <c r="I49" s="141"/>
      <c r="J49" s="155"/>
      <c r="K49" s="141"/>
      <c r="L49" s="141"/>
      <c r="M49" s="141"/>
      <c r="N49" s="141"/>
    </row>
    <row r="50" spans="1:14" x14ac:dyDescent="0.25">
      <c r="A50" s="156" t="s">
        <v>24</v>
      </c>
      <c r="B50" s="157"/>
      <c r="C50" s="151" t="s">
        <v>24</v>
      </c>
      <c r="D50" s="152" t="s">
        <v>24</v>
      </c>
      <c r="E50" s="161" t="s">
        <v>24</v>
      </c>
      <c r="F50" s="108"/>
      <c r="G50" s="115">
        <f t="shared" si="5"/>
        <v>0</v>
      </c>
      <c r="I50" s="141"/>
      <c r="J50" s="155"/>
      <c r="K50" s="141"/>
      <c r="L50" s="141"/>
      <c r="M50" s="141"/>
      <c r="N50" s="141"/>
    </row>
    <row r="51" spans="1:14" x14ac:dyDescent="0.25">
      <c r="A51" s="156" t="s">
        <v>24</v>
      </c>
      <c r="B51" s="157"/>
      <c r="C51" s="151" t="s">
        <v>24</v>
      </c>
      <c r="D51" s="152" t="s">
        <v>24</v>
      </c>
      <c r="E51" s="161" t="s">
        <v>24</v>
      </c>
      <c r="F51" s="108"/>
      <c r="G51" s="115">
        <f t="shared" si="5"/>
        <v>0</v>
      </c>
      <c r="I51" s="141"/>
      <c r="J51" s="155"/>
      <c r="K51" s="141"/>
      <c r="L51" s="141"/>
      <c r="M51" s="141"/>
      <c r="N51" s="141"/>
    </row>
    <row r="52" spans="1:14" x14ac:dyDescent="0.25">
      <c r="A52" s="156" t="s">
        <v>24</v>
      </c>
      <c r="B52" s="157"/>
      <c r="C52" s="151" t="s">
        <v>24</v>
      </c>
      <c r="D52" s="152" t="s">
        <v>24</v>
      </c>
      <c r="E52" s="161" t="s">
        <v>24</v>
      </c>
      <c r="F52" s="108"/>
      <c r="G52" s="115">
        <f t="shared" si="5"/>
        <v>0</v>
      </c>
      <c r="I52" s="141"/>
      <c r="J52" s="155"/>
      <c r="K52" s="141"/>
      <c r="L52" s="141"/>
      <c r="M52" s="141"/>
      <c r="N52" s="141"/>
    </row>
    <row r="53" spans="1:14" x14ac:dyDescent="0.25">
      <c r="A53" s="156" t="s">
        <v>24</v>
      </c>
      <c r="B53" s="157"/>
      <c r="C53" s="151" t="s">
        <v>24</v>
      </c>
      <c r="D53" s="152" t="s">
        <v>24</v>
      </c>
      <c r="E53" s="161" t="s">
        <v>24</v>
      </c>
      <c r="F53" s="108"/>
      <c r="G53" s="115">
        <f t="shared" si="5"/>
        <v>0</v>
      </c>
      <c r="I53" s="141"/>
      <c r="J53" s="155"/>
      <c r="K53" s="141"/>
      <c r="L53" s="141"/>
      <c r="M53" s="141"/>
      <c r="N53" s="141"/>
    </row>
    <row r="54" spans="1:14" x14ac:dyDescent="0.25">
      <c r="A54" s="156" t="s">
        <v>24</v>
      </c>
      <c r="B54" s="157"/>
      <c r="C54" s="151" t="s">
        <v>24</v>
      </c>
      <c r="D54" s="152" t="s">
        <v>24</v>
      </c>
      <c r="E54" s="161" t="s">
        <v>24</v>
      </c>
      <c r="F54" s="108"/>
      <c r="G54" s="115">
        <f t="shared" si="5"/>
        <v>0</v>
      </c>
      <c r="I54" s="141"/>
      <c r="J54" s="155"/>
      <c r="K54" s="141"/>
      <c r="L54" s="141"/>
      <c r="M54" s="141"/>
      <c r="N54" s="141"/>
    </row>
    <row r="55" spans="1:14" x14ac:dyDescent="0.25">
      <c r="A55" s="140" t="s">
        <v>24</v>
      </c>
      <c r="B55" s="105"/>
      <c r="C55" s="151" t="s">
        <v>24</v>
      </c>
      <c r="D55" s="152" t="s">
        <v>24</v>
      </c>
      <c r="E55" s="140" t="s">
        <v>24</v>
      </c>
      <c r="F55" s="108"/>
      <c r="G55" s="115">
        <f t="shared" si="5"/>
        <v>0</v>
      </c>
      <c r="I55" s="141"/>
      <c r="J55" s="141"/>
      <c r="K55" s="141"/>
      <c r="L55" s="141"/>
      <c r="M55" s="141"/>
      <c r="N55" s="141"/>
    </row>
    <row r="56" spans="1:14" x14ac:dyDescent="0.25">
      <c r="A56" s="156" t="s">
        <v>24</v>
      </c>
      <c r="B56" s="157"/>
      <c r="C56" s="151" t="s">
        <v>24</v>
      </c>
      <c r="D56" s="152" t="s">
        <v>24</v>
      </c>
      <c r="E56" s="161" t="s">
        <v>24</v>
      </c>
      <c r="F56" s="108"/>
      <c r="G56" s="115">
        <f t="shared" si="5"/>
        <v>0</v>
      </c>
      <c r="I56" s="141"/>
      <c r="J56" s="155"/>
      <c r="K56" s="141"/>
      <c r="L56" s="141"/>
      <c r="M56" s="141"/>
      <c r="N56" s="141"/>
    </row>
    <row r="57" spans="1:14" x14ac:dyDescent="0.25">
      <c r="A57" s="156" t="s">
        <v>24</v>
      </c>
      <c r="B57" s="157"/>
      <c r="C57" s="151" t="s">
        <v>24</v>
      </c>
      <c r="D57" s="152" t="s">
        <v>24</v>
      </c>
      <c r="E57" s="161" t="s">
        <v>24</v>
      </c>
      <c r="F57" s="108"/>
      <c r="G57" s="115">
        <f t="shared" si="5"/>
        <v>0</v>
      </c>
      <c r="I57" s="141"/>
      <c r="J57" s="155"/>
      <c r="K57" s="141"/>
      <c r="L57" s="141"/>
      <c r="M57" s="141"/>
      <c r="N57" s="141"/>
    </row>
    <row r="58" spans="1:14" x14ac:dyDescent="0.25">
      <c r="A58" s="156" t="s">
        <v>24</v>
      </c>
      <c r="B58" s="157"/>
      <c r="C58" s="151" t="s">
        <v>24</v>
      </c>
      <c r="D58" s="152" t="s">
        <v>24</v>
      </c>
      <c r="E58" s="161" t="s">
        <v>24</v>
      </c>
      <c r="F58" s="108"/>
      <c r="G58" s="115">
        <f t="shared" si="5"/>
        <v>0</v>
      </c>
      <c r="I58" s="141"/>
      <c r="J58" s="155"/>
      <c r="K58" s="141"/>
      <c r="L58" s="141"/>
      <c r="M58" s="141"/>
      <c r="N58" s="141"/>
    </row>
    <row r="59" spans="1:14" x14ac:dyDescent="0.25">
      <c r="A59" s="156" t="s">
        <v>24</v>
      </c>
      <c r="B59" s="157"/>
      <c r="C59" s="151" t="s">
        <v>24</v>
      </c>
      <c r="D59" s="152" t="s">
        <v>24</v>
      </c>
      <c r="E59" s="161" t="s">
        <v>24</v>
      </c>
      <c r="F59" s="108"/>
      <c r="G59" s="115">
        <f t="shared" si="5"/>
        <v>0</v>
      </c>
      <c r="I59" s="141"/>
      <c r="J59" s="155"/>
      <c r="K59" s="141"/>
      <c r="L59" s="141"/>
      <c r="M59" s="141"/>
      <c r="N59" s="141"/>
    </row>
    <row r="60" spans="1:14" x14ac:dyDescent="0.25">
      <c r="A60" s="156" t="s">
        <v>24</v>
      </c>
      <c r="B60" s="157"/>
      <c r="C60" s="151" t="s">
        <v>24</v>
      </c>
      <c r="D60" s="152" t="s">
        <v>24</v>
      </c>
      <c r="E60" s="161" t="s">
        <v>24</v>
      </c>
      <c r="F60" s="108"/>
      <c r="G60" s="115">
        <f t="shared" si="5"/>
        <v>0</v>
      </c>
      <c r="I60" s="141"/>
      <c r="J60" s="155"/>
      <c r="K60" s="141"/>
      <c r="L60" s="141"/>
      <c r="M60" s="141"/>
      <c r="N60" s="141"/>
    </row>
    <row r="61" spans="1:14" x14ac:dyDescent="0.25">
      <c r="A61" s="140" t="s">
        <v>24</v>
      </c>
      <c r="B61" s="105"/>
      <c r="C61" s="115" t="s">
        <v>24</v>
      </c>
      <c r="D61" s="115" t="s">
        <v>24</v>
      </c>
      <c r="E61" s="140" t="s">
        <v>24</v>
      </c>
      <c r="F61" s="108"/>
      <c r="G61" s="115">
        <f t="shared" si="5"/>
        <v>0</v>
      </c>
      <c r="I61" s="141"/>
      <c r="J61" s="141"/>
      <c r="K61" s="141"/>
      <c r="L61" s="141"/>
      <c r="M61" s="141"/>
      <c r="N61" s="141"/>
    </row>
    <row r="62" spans="1:14" x14ac:dyDescent="0.25">
      <c r="A62" s="140" t="s">
        <v>24</v>
      </c>
      <c r="B62" s="105"/>
      <c r="C62" s="115" t="s">
        <v>24</v>
      </c>
      <c r="D62" s="115" t="s">
        <v>24</v>
      </c>
      <c r="E62" s="140" t="s">
        <v>24</v>
      </c>
      <c r="F62" s="108"/>
      <c r="G62" s="115">
        <f t="shared" si="5"/>
        <v>0</v>
      </c>
      <c r="I62" s="141"/>
      <c r="J62" s="141"/>
      <c r="K62" s="141"/>
      <c r="L62" s="141"/>
      <c r="M62" s="141"/>
      <c r="N62" s="141"/>
    </row>
    <row r="63" spans="1:14" x14ac:dyDescent="0.25">
      <c r="A63" s="162" t="s">
        <v>24</v>
      </c>
      <c r="B63" s="119"/>
      <c r="C63" s="118" t="s">
        <v>24</v>
      </c>
      <c r="D63" s="118" t="s">
        <v>24</v>
      </c>
      <c r="E63" s="162" t="s">
        <v>24</v>
      </c>
      <c r="F63" s="121"/>
      <c r="G63" s="115">
        <f t="shared" si="5"/>
        <v>0</v>
      </c>
      <c r="I63" s="141"/>
      <c r="J63" s="141"/>
      <c r="K63" s="141"/>
      <c r="L63" s="141"/>
      <c r="M63" s="141"/>
      <c r="N63" s="141"/>
    </row>
    <row r="64" spans="1:14" x14ac:dyDescent="0.25">
      <c r="A64" s="143" t="s">
        <v>24</v>
      </c>
      <c r="B64" s="123"/>
      <c r="C64" s="122" t="s">
        <v>24</v>
      </c>
      <c r="D64" s="122" t="s">
        <v>24</v>
      </c>
      <c r="E64" s="143" t="s">
        <v>24</v>
      </c>
      <c r="F64" s="144"/>
      <c r="G64" s="144">
        <f>TRUNC(ROUND(SUM(G44:G63),2),2)</f>
        <v>48.09</v>
      </c>
      <c r="I64" s="141"/>
      <c r="J64" s="141"/>
      <c r="K64" s="141"/>
      <c r="L64" s="141"/>
      <c r="M64" s="141"/>
      <c r="N64" s="141"/>
    </row>
    <row r="65" spans="1:22" s="93" customFormat="1" x14ac:dyDescent="0.25">
      <c r="A65" s="126" t="s">
        <v>184</v>
      </c>
      <c r="B65" s="127"/>
      <c r="C65" s="128"/>
      <c r="D65" s="128"/>
      <c r="E65" s="129"/>
      <c r="F65" s="129"/>
      <c r="G65" s="130"/>
      <c r="I65" s="145"/>
      <c r="J65" s="145"/>
      <c r="K65" s="145"/>
      <c r="L65" s="145"/>
      <c r="M65" s="145"/>
      <c r="N65" s="145"/>
    </row>
    <row r="66" spans="1:22" ht="27.75" customHeight="1" x14ac:dyDescent="0.25">
      <c r="A66" s="163" t="s">
        <v>122</v>
      </c>
      <c r="B66" s="132"/>
      <c r="C66" s="95" t="s">
        <v>185</v>
      </c>
      <c r="D66" s="95" t="s">
        <v>186</v>
      </c>
      <c r="E66" s="163" t="s">
        <v>124</v>
      </c>
      <c r="F66" s="133"/>
      <c r="G66" s="134" t="s">
        <v>187</v>
      </c>
    </row>
    <row r="67" spans="1:22" x14ac:dyDescent="0.25">
      <c r="A67" s="142"/>
      <c r="B67" s="85"/>
      <c r="C67" s="120"/>
      <c r="D67" s="120" t="s">
        <v>128</v>
      </c>
      <c r="E67" s="164" t="s">
        <v>129</v>
      </c>
      <c r="F67" s="165"/>
      <c r="G67" s="99" t="s">
        <v>188</v>
      </c>
    </row>
    <row r="68" spans="1:22" ht="15.75" thickBot="1" x14ac:dyDescent="0.3">
      <c r="A68" s="166"/>
      <c r="B68" s="167"/>
      <c r="C68" s="168"/>
      <c r="D68" s="168"/>
      <c r="E68" s="161"/>
      <c r="F68" s="108"/>
      <c r="G68" s="168"/>
    </row>
    <row r="69" spans="1:22" ht="15.75" thickBot="1" x14ac:dyDescent="0.3">
      <c r="A69" s="169" t="s">
        <v>189</v>
      </c>
      <c r="B69" s="170"/>
      <c r="C69" s="116" t="s">
        <v>20</v>
      </c>
      <c r="D69" s="116">
        <v>1</v>
      </c>
      <c r="E69" s="140">
        <v>0.32</v>
      </c>
      <c r="F69" s="108"/>
      <c r="G69" s="115">
        <f>IFERROR(TRUNC(ROUND(D69*E69,2),2),0)</f>
        <v>0.32</v>
      </c>
      <c r="I69" s="171" t="s">
        <v>190</v>
      </c>
      <c r="J69" s="172">
        <v>0</v>
      </c>
    </row>
    <row r="70" spans="1:22" x14ac:dyDescent="0.25">
      <c r="A70" s="173"/>
      <c r="B70" s="174"/>
      <c r="C70" s="120"/>
      <c r="D70" s="120"/>
      <c r="E70" s="175"/>
      <c r="F70" s="176"/>
      <c r="G70" s="118"/>
    </row>
    <row r="71" spans="1:22" x14ac:dyDescent="0.25">
      <c r="A71" s="143" t="s">
        <v>191</v>
      </c>
      <c r="B71" s="123"/>
      <c r="C71" s="122"/>
      <c r="D71" s="122"/>
      <c r="E71" s="122"/>
      <c r="F71" s="123"/>
      <c r="G71" s="122">
        <f>TRUNC(ROUND(SUM(G68:G70),5),2)</f>
        <v>0.32</v>
      </c>
    </row>
    <row r="72" spans="1:22" s="93" customFormat="1" ht="15.75" customHeight="1" x14ac:dyDescent="0.25">
      <c r="A72" s="177"/>
      <c r="B72" s="178"/>
      <c r="C72" s="129" t="s">
        <v>192</v>
      </c>
      <c r="D72" s="129"/>
      <c r="E72" s="129"/>
      <c r="F72" s="129"/>
      <c r="G72" s="179">
        <f>TRUNC(ROUND(G29+G40+G64+G71,2),2)</f>
        <v>56.93</v>
      </c>
    </row>
    <row r="73" spans="1:22" ht="15.75" customHeight="1" x14ac:dyDescent="0.25">
      <c r="A73" s="180"/>
      <c r="B73" s="181"/>
      <c r="C73" s="182" t="s">
        <v>193</v>
      </c>
      <c r="D73" s="124"/>
      <c r="E73" s="124"/>
      <c r="F73" s="183">
        <v>0.03</v>
      </c>
      <c r="G73" s="122">
        <f>TRUNC(ROUND(G72*F73,2),2)</f>
        <v>1.71</v>
      </c>
    </row>
    <row r="74" spans="1:22" ht="15.75" customHeight="1" x14ac:dyDescent="0.25">
      <c r="A74" s="180"/>
      <c r="B74" s="181"/>
      <c r="C74" s="182" t="s">
        <v>194</v>
      </c>
      <c r="D74" s="124"/>
      <c r="E74" s="124"/>
      <c r="F74" s="184">
        <v>1.1000000000000001E-3</v>
      </c>
      <c r="G74" s="122">
        <f>TRUNC(ROUND(G72*F74,2),2)</f>
        <v>0.06</v>
      </c>
      <c r="V74">
        <f>+COLUMN(V73)</f>
        <v>22</v>
      </c>
    </row>
    <row r="75" spans="1:22" ht="15.75" customHeight="1" x14ac:dyDescent="0.25">
      <c r="A75" s="185"/>
      <c r="B75" s="186"/>
      <c r="C75" s="182" t="s">
        <v>195</v>
      </c>
      <c r="D75" s="124"/>
      <c r="E75" s="124"/>
      <c r="F75" s="144"/>
      <c r="G75" s="122">
        <f>TRUNC(ROUND(SUM(G72:G74),2),2)</f>
        <v>58.7</v>
      </c>
      <c r="U75" t="s">
        <v>196</v>
      </c>
      <c r="V75">
        <f>+TRUNC(ROUND(G29+G40+G71+G73+G74,2),2)</f>
        <v>10.61</v>
      </c>
    </row>
    <row r="76" spans="1:22" s="93" customFormat="1" ht="15.75" customHeight="1" x14ac:dyDescent="0.25">
      <c r="A76" s="187" t="s">
        <v>197</v>
      </c>
      <c r="B76" s="188"/>
      <c r="C76" s="189" t="s">
        <v>198</v>
      </c>
      <c r="D76" s="190"/>
      <c r="E76" s="190"/>
      <c r="F76" s="191"/>
      <c r="G76" s="192"/>
      <c r="U76" s="93" t="s">
        <v>199</v>
      </c>
      <c r="V76" s="93">
        <f>+G64</f>
        <v>48.09</v>
      </c>
    </row>
    <row r="77" spans="1:22" x14ac:dyDescent="0.25">
      <c r="A77" s="193"/>
      <c r="B77" s="193"/>
      <c r="C77" s="193"/>
      <c r="D77" s="193"/>
      <c r="E77" s="193"/>
      <c r="F77" s="193"/>
      <c r="G77" s="193"/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4" orientation="portrait" horizontalDpi="4294967293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">
    <tabColor rgb="FF92D050"/>
    <pageSetUpPr fitToPage="1"/>
  </sheetPr>
  <dimension ref="A1:V77"/>
  <sheetViews>
    <sheetView showZeros="0" view="pageBreakPreview" topLeftCell="A4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58" t="s">
        <v>109</v>
      </c>
      <c r="B1" s="59"/>
      <c r="C1" s="59"/>
      <c r="D1" s="59"/>
      <c r="E1" s="59"/>
      <c r="F1" s="59"/>
      <c r="G1" s="60"/>
    </row>
    <row r="2" spans="1:22" ht="15" customHeight="1" x14ac:dyDescent="0.25">
      <c r="A2" s="61" t="s">
        <v>110</v>
      </c>
      <c r="B2" s="62"/>
      <c r="C2" s="62"/>
      <c r="D2" s="62" t="s">
        <v>111</v>
      </c>
      <c r="E2" s="63" t="s">
        <v>17</v>
      </c>
      <c r="F2" s="63"/>
      <c r="G2" s="64"/>
    </row>
    <row r="3" spans="1:22" ht="103.5" customHeight="1" x14ac:dyDescent="0.25">
      <c r="A3" s="65" t="s">
        <v>112</v>
      </c>
      <c r="B3" s="66"/>
      <c r="C3" s="62"/>
      <c r="D3" s="62"/>
      <c r="E3" s="63"/>
      <c r="F3" s="63"/>
      <c r="G3" s="64"/>
    </row>
    <row r="4" spans="1:22" ht="18" x14ac:dyDescent="0.25">
      <c r="A4" s="67" t="s">
        <v>113</v>
      </c>
      <c r="B4" s="68"/>
      <c r="C4" s="68"/>
      <c r="D4" s="68"/>
      <c r="E4" s="68"/>
      <c r="F4" s="68"/>
      <c r="G4" s="69"/>
    </row>
    <row r="5" spans="1:22" x14ac:dyDescent="0.25">
      <c r="A5" s="70"/>
      <c r="B5" s="71"/>
      <c r="C5" s="71"/>
      <c r="D5" s="72" t="s">
        <v>114</v>
      </c>
      <c r="F5" s="73"/>
      <c r="G5" s="74"/>
    </row>
    <row r="6" spans="1:22" x14ac:dyDescent="0.25">
      <c r="A6" s="75" t="s">
        <v>115</v>
      </c>
      <c r="B6" s="76"/>
      <c r="C6" s="71"/>
      <c r="D6" s="71"/>
      <c r="E6" s="71"/>
      <c r="F6" s="71"/>
      <c r="G6" s="77"/>
    </row>
    <row r="7" spans="1:22" ht="42" customHeight="1" x14ac:dyDescent="0.25">
      <c r="A7" s="78" t="s">
        <v>52</v>
      </c>
      <c r="B7" s="79"/>
      <c r="C7" s="79"/>
      <c r="D7" s="79"/>
      <c r="E7" s="79"/>
      <c r="F7" s="80" t="s">
        <v>116</v>
      </c>
      <c r="G7" s="81" t="s">
        <v>20</v>
      </c>
      <c r="H7" s="82"/>
      <c r="I7" s="83" t="s">
        <v>117</v>
      </c>
      <c r="J7" s="82">
        <v>2</v>
      </c>
    </row>
    <row r="8" spans="1:22" x14ac:dyDescent="0.25">
      <c r="A8" s="84" t="s">
        <v>118</v>
      </c>
      <c r="B8" s="85"/>
      <c r="C8" s="85"/>
      <c r="D8" s="85"/>
      <c r="E8" s="86"/>
      <c r="F8" s="86"/>
      <c r="G8" s="87"/>
    </row>
    <row r="9" spans="1:22" s="93" customFormat="1" x14ac:dyDescent="0.25">
      <c r="A9" s="88" t="s">
        <v>119</v>
      </c>
      <c r="B9" s="89"/>
      <c r="C9" s="90"/>
      <c r="D9" s="90"/>
      <c r="E9" s="91"/>
      <c r="F9" s="91"/>
      <c r="G9" s="92"/>
      <c r="I9" s="94" t="s">
        <v>120</v>
      </c>
      <c r="J9" s="94" t="s">
        <v>121</v>
      </c>
    </row>
    <row r="10" spans="1:22" ht="15.75" x14ac:dyDescent="0.25">
      <c r="A10" s="95" t="s">
        <v>122</v>
      </c>
      <c r="B10" s="95" t="s">
        <v>123</v>
      </c>
      <c r="C10" s="95" t="s">
        <v>124</v>
      </c>
      <c r="D10" s="95" t="s">
        <v>125</v>
      </c>
      <c r="E10" s="96" t="s">
        <v>126</v>
      </c>
      <c r="F10" s="96"/>
      <c r="G10" s="95" t="s">
        <v>127</v>
      </c>
      <c r="I10" s="97">
        <v>0.5</v>
      </c>
      <c r="J10" s="97">
        <f>1/I10</f>
        <v>2</v>
      </c>
    </row>
    <row r="11" spans="1:22" x14ac:dyDescent="0.25">
      <c r="A11" s="98"/>
      <c r="B11" s="99" t="s">
        <v>128</v>
      </c>
      <c r="C11" s="100" t="s">
        <v>129</v>
      </c>
      <c r="D11" s="99" t="s">
        <v>130</v>
      </c>
      <c r="E11" s="101" t="s">
        <v>131</v>
      </c>
      <c r="F11" s="102"/>
      <c r="G11" s="103" t="s">
        <v>132</v>
      </c>
      <c r="L11" t="s">
        <v>133</v>
      </c>
      <c r="M11" t="s">
        <v>134</v>
      </c>
      <c r="N11" t="s">
        <v>135</v>
      </c>
      <c r="O11" t="s">
        <v>136</v>
      </c>
      <c r="P11" t="s">
        <v>137</v>
      </c>
      <c r="Q11" t="s">
        <v>138</v>
      </c>
      <c r="R11" t="s">
        <v>139</v>
      </c>
      <c r="S11" t="s">
        <v>140</v>
      </c>
    </row>
    <row r="12" spans="1:22" x14ac:dyDescent="0.25">
      <c r="A12" s="104" t="s">
        <v>141</v>
      </c>
      <c r="B12" s="104">
        <v>0.1</v>
      </c>
      <c r="C12" s="105">
        <v>4.25</v>
      </c>
      <c r="D12" s="106">
        <f>IFERROR(ROUND(B12*C12,5),0)</f>
        <v>0.42499999999999999</v>
      </c>
      <c r="E12" s="107">
        <v>0.11</v>
      </c>
      <c r="F12" s="108"/>
      <c r="G12" s="106">
        <f>IFERROR(TRUNC(ROUND(D12*E12,2),2),0)</f>
        <v>0.05</v>
      </c>
      <c r="I12" t="s">
        <v>142</v>
      </c>
      <c r="J12">
        <v>2</v>
      </c>
      <c r="U12">
        <v>6.25</v>
      </c>
      <c r="V12">
        <f>+U12*1.4</f>
        <v>8.75</v>
      </c>
    </row>
    <row r="13" spans="1:22" x14ac:dyDescent="0.25">
      <c r="A13" s="104" t="s">
        <v>143</v>
      </c>
      <c r="B13" s="104">
        <v>0</v>
      </c>
      <c r="C13" s="105">
        <v>10</v>
      </c>
      <c r="D13" s="106">
        <f t="shared" ref="D13:D26" si="0">IFERROR(ROUND(B13*C13,5),0)</f>
        <v>0</v>
      </c>
      <c r="E13" s="109">
        <v>0.11</v>
      </c>
      <c r="F13" s="110"/>
      <c r="G13" s="106">
        <f t="shared" ref="G13:G26" si="1">IFERROR(TRUNC(ROUND(D13*E13,2),2),0)</f>
        <v>0</v>
      </c>
      <c r="I13" t="s">
        <v>144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4" t="s">
        <v>145</v>
      </c>
      <c r="B14" s="104">
        <v>0</v>
      </c>
      <c r="C14" s="105">
        <v>20</v>
      </c>
      <c r="D14" s="106">
        <f t="shared" si="0"/>
        <v>0</v>
      </c>
      <c r="E14" s="107">
        <v>0.11</v>
      </c>
      <c r="F14" s="108"/>
      <c r="G14" s="106">
        <f t="shared" si="1"/>
        <v>0</v>
      </c>
      <c r="I14" t="s">
        <v>146</v>
      </c>
      <c r="J14">
        <v>2</v>
      </c>
      <c r="U14">
        <v>65</v>
      </c>
      <c r="V14">
        <f t="shared" si="2"/>
        <v>91</v>
      </c>
    </row>
    <row r="15" spans="1:22" x14ac:dyDescent="0.25">
      <c r="A15" s="104" t="s">
        <v>147</v>
      </c>
      <c r="B15" s="104">
        <v>0</v>
      </c>
      <c r="C15" s="105">
        <v>1</v>
      </c>
      <c r="D15" s="106">
        <f t="shared" si="0"/>
        <v>0</v>
      </c>
      <c r="E15" s="107">
        <v>0.11</v>
      </c>
      <c r="F15" s="108"/>
      <c r="G15" s="106">
        <f t="shared" si="1"/>
        <v>0</v>
      </c>
      <c r="I15" t="s">
        <v>148</v>
      </c>
      <c r="J15">
        <v>2</v>
      </c>
      <c r="U15">
        <v>2</v>
      </c>
      <c r="V15">
        <f t="shared" si="2"/>
        <v>2.8</v>
      </c>
    </row>
    <row r="16" spans="1:22" x14ac:dyDescent="0.25">
      <c r="A16" s="104" t="s">
        <v>149</v>
      </c>
      <c r="B16" s="104">
        <v>0</v>
      </c>
      <c r="C16" s="105">
        <v>0.5</v>
      </c>
      <c r="D16" s="106">
        <f t="shared" si="0"/>
        <v>0</v>
      </c>
      <c r="E16" s="107">
        <v>0.11</v>
      </c>
      <c r="F16" s="108"/>
      <c r="G16" s="106">
        <f t="shared" si="1"/>
        <v>0</v>
      </c>
      <c r="I16" t="s">
        <v>150</v>
      </c>
      <c r="J16">
        <v>2</v>
      </c>
      <c r="U16">
        <v>0.5</v>
      </c>
      <c r="V16">
        <f t="shared" si="2"/>
        <v>0.7</v>
      </c>
    </row>
    <row r="17" spans="1:22" x14ac:dyDescent="0.25">
      <c r="A17" s="104" t="s">
        <v>148</v>
      </c>
      <c r="B17" s="104">
        <v>0</v>
      </c>
      <c r="C17" s="105">
        <v>0.15</v>
      </c>
      <c r="D17" s="106">
        <f t="shared" si="0"/>
        <v>0</v>
      </c>
      <c r="E17" s="107">
        <v>0.11</v>
      </c>
      <c r="F17" s="108"/>
      <c r="G17" s="106">
        <f t="shared" si="1"/>
        <v>0</v>
      </c>
      <c r="I17" t="s">
        <v>151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111" t="s">
        <v>152</v>
      </c>
      <c r="B18" s="104">
        <v>1</v>
      </c>
      <c r="C18" s="105">
        <v>0.15</v>
      </c>
      <c r="D18" s="106">
        <f t="shared" si="0"/>
        <v>0.15</v>
      </c>
      <c r="E18" s="107">
        <v>0.11</v>
      </c>
      <c r="F18" s="108"/>
      <c r="G18" s="106">
        <f t="shared" si="1"/>
        <v>0.02</v>
      </c>
      <c r="I18" t="s">
        <v>153</v>
      </c>
      <c r="J18">
        <v>2</v>
      </c>
      <c r="U18">
        <v>0.15</v>
      </c>
      <c r="V18">
        <f t="shared" si="2"/>
        <v>0.21</v>
      </c>
    </row>
    <row r="19" spans="1:22" x14ac:dyDescent="0.25">
      <c r="A19" s="104" t="s">
        <v>154</v>
      </c>
      <c r="B19" s="104">
        <v>0</v>
      </c>
      <c r="C19" s="105">
        <v>0.16</v>
      </c>
      <c r="D19" s="106">
        <f t="shared" si="0"/>
        <v>0</v>
      </c>
      <c r="E19" s="107">
        <v>0.11</v>
      </c>
      <c r="F19" s="108"/>
      <c r="G19" s="106">
        <f t="shared" si="1"/>
        <v>0</v>
      </c>
      <c r="I19" t="s">
        <v>155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4" t="s">
        <v>156</v>
      </c>
      <c r="B20" s="104">
        <v>0</v>
      </c>
      <c r="C20" s="105">
        <v>0.2</v>
      </c>
      <c r="D20" s="106">
        <f t="shared" si="0"/>
        <v>0</v>
      </c>
      <c r="E20" s="107">
        <v>0.11</v>
      </c>
      <c r="F20" s="108"/>
      <c r="G20" s="106">
        <f t="shared" si="1"/>
        <v>0</v>
      </c>
      <c r="I20" t="s">
        <v>157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4" t="s">
        <v>158</v>
      </c>
      <c r="B21" s="104">
        <v>0</v>
      </c>
      <c r="C21" s="105">
        <v>0.2</v>
      </c>
      <c r="D21" s="106">
        <f t="shared" si="0"/>
        <v>0</v>
      </c>
      <c r="E21" s="107">
        <v>0.11</v>
      </c>
      <c r="F21" s="108"/>
      <c r="G21" s="106">
        <f t="shared" si="1"/>
        <v>0</v>
      </c>
      <c r="I21" t="s">
        <v>159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4" t="s">
        <v>160</v>
      </c>
      <c r="B22" s="104">
        <v>1</v>
      </c>
      <c r="C22" s="105">
        <v>0.17</v>
      </c>
      <c r="D22" s="106">
        <f t="shared" si="0"/>
        <v>0.17</v>
      </c>
      <c r="E22" s="107">
        <v>0.11</v>
      </c>
      <c r="F22" s="108"/>
      <c r="G22" s="106">
        <f t="shared" si="1"/>
        <v>0.02</v>
      </c>
      <c r="I22" t="s">
        <v>161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4" t="s">
        <v>162</v>
      </c>
      <c r="B23" s="104">
        <v>1</v>
      </c>
      <c r="C23" s="105">
        <v>0.05</v>
      </c>
      <c r="D23" s="106">
        <f t="shared" si="0"/>
        <v>0.05</v>
      </c>
      <c r="E23" s="107">
        <v>0.11</v>
      </c>
      <c r="F23" s="108"/>
      <c r="G23" s="106">
        <f t="shared" si="1"/>
        <v>0.01</v>
      </c>
      <c r="I23" t="s">
        <v>163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2" t="s">
        <v>164</v>
      </c>
      <c r="B24" s="104">
        <v>3</v>
      </c>
      <c r="C24" s="105">
        <v>0.05</v>
      </c>
      <c r="D24" s="106">
        <f t="shared" si="0"/>
        <v>0.15</v>
      </c>
      <c r="E24" s="107">
        <v>0.11</v>
      </c>
      <c r="F24" s="108"/>
      <c r="G24" s="106">
        <f t="shared" si="1"/>
        <v>0.02</v>
      </c>
      <c r="I24" t="s">
        <v>165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3" t="s">
        <v>161</v>
      </c>
      <c r="B25" s="112">
        <v>1</v>
      </c>
      <c r="C25" s="105">
        <v>0.05</v>
      </c>
      <c r="D25" s="106">
        <f t="shared" si="0"/>
        <v>0.05</v>
      </c>
      <c r="E25" s="107">
        <v>0.11</v>
      </c>
      <c r="F25" s="108"/>
      <c r="G25" s="106">
        <f t="shared" si="1"/>
        <v>0.01</v>
      </c>
      <c r="I25" t="s">
        <v>166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4" t="s">
        <v>167</v>
      </c>
      <c r="B26" s="113">
        <v>0</v>
      </c>
      <c r="C26" s="105">
        <v>2</v>
      </c>
      <c r="D26" s="106">
        <f t="shared" si="0"/>
        <v>0</v>
      </c>
      <c r="E26" s="107">
        <v>0.11</v>
      </c>
      <c r="F26" s="108"/>
      <c r="G26" s="106">
        <f t="shared" si="1"/>
        <v>0</v>
      </c>
      <c r="I26" t="s">
        <v>168</v>
      </c>
      <c r="J26">
        <v>5</v>
      </c>
      <c r="U26">
        <v>5</v>
      </c>
      <c r="V26">
        <f t="shared" si="2"/>
        <v>7</v>
      </c>
    </row>
    <row r="27" spans="1:22" x14ac:dyDescent="0.25">
      <c r="A27" s="115"/>
      <c r="B27" s="116"/>
      <c r="C27" s="105"/>
      <c r="D27" s="117"/>
      <c r="E27" s="105"/>
      <c r="F27" s="108"/>
      <c r="G27" s="110"/>
      <c r="I27" t="s">
        <v>169</v>
      </c>
      <c r="J27">
        <v>5</v>
      </c>
    </row>
    <row r="28" spans="1:22" x14ac:dyDescent="0.25">
      <c r="A28" s="118"/>
      <c r="B28" s="118"/>
      <c r="C28" s="119"/>
      <c r="D28" s="120"/>
      <c r="E28" s="119"/>
      <c r="F28" s="121"/>
      <c r="G28" s="87"/>
    </row>
    <row r="29" spans="1:22" x14ac:dyDescent="0.25">
      <c r="A29" s="122" t="s">
        <v>170</v>
      </c>
      <c r="B29" s="122"/>
      <c r="C29" s="123"/>
      <c r="D29" s="122"/>
      <c r="E29" s="124"/>
      <c r="F29" s="125"/>
      <c r="G29" s="122">
        <f>TRUNC(ROUND(SUM(G12:G28),2),2)</f>
        <v>0.13</v>
      </c>
    </row>
    <row r="30" spans="1:22" s="93" customFormat="1" x14ac:dyDescent="0.25">
      <c r="A30" s="126" t="s">
        <v>171</v>
      </c>
      <c r="B30" s="127"/>
      <c r="C30" s="128"/>
      <c r="D30" s="128"/>
      <c r="E30" s="129"/>
      <c r="F30" s="129"/>
      <c r="G30" s="130"/>
    </row>
    <row r="31" spans="1:22" x14ac:dyDescent="0.25">
      <c r="A31" s="95" t="s">
        <v>172</v>
      </c>
      <c r="B31" s="131" t="s">
        <v>123</v>
      </c>
      <c r="C31" s="95" t="s">
        <v>173</v>
      </c>
      <c r="D31" s="95" t="s">
        <v>125</v>
      </c>
      <c r="E31" s="132" t="s">
        <v>126</v>
      </c>
      <c r="F31" s="133"/>
      <c r="G31" s="134" t="s">
        <v>127</v>
      </c>
    </row>
    <row r="32" spans="1:22" x14ac:dyDescent="0.25">
      <c r="A32" s="135"/>
      <c r="B32" s="136" t="s">
        <v>128</v>
      </c>
      <c r="C32" s="120" t="s">
        <v>129</v>
      </c>
      <c r="D32" s="120" t="s">
        <v>130</v>
      </c>
      <c r="E32" s="137" t="s">
        <v>131</v>
      </c>
      <c r="F32" s="138"/>
      <c r="G32" s="139" t="s">
        <v>132</v>
      </c>
    </row>
    <row r="33" spans="1:14" x14ac:dyDescent="0.25">
      <c r="A33" s="115" t="s">
        <v>174</v>
      </c>
      <c r="B33" s="140">
        <v>1</v>
      </c>
      <c r="C33" s="115">
        <v>5.5</v>
      </c>
      <c r="D33" s="106">
        <f>IFERROR(ROUND(B33*C33,5),0)</f>
        <v>5.5</v>
      </c>
      <c r="E33" s="105">
        <v>0.11</v>
      </c>
      <c r="F33" s="108"/>
      <c r="G33" s="108">
        <f>IFERROR(TRUNC(ROUND(D33*E33,2),2),0)</f>
        <v>0.61</v>
      </c>
    </row>
    <row r="34" spans="1:14" x14ac:dyDescent="0.25">
      <c r="A34" s="115" t="s">
        <v>175</v>
      </c>
      <c r="B34" s="140">
        <v>1</v>
      </c>
      <c r="C34" s="115">
        <v>5</v>
      </c>
      <c r="D34" s="106">
        <f t="shared" ref="D34:D38" si="3">IFERROR(ROUND(B34*C34,5),0)</f>
        <v>5</v>
      </c>
      <c r="E34" s="105">
        <v>0.11</v>
      </c>
      <c r="F34" s="108"/>
      <c r="G34" s="108">
        <f t="shared" ref="G34:G38" si="4">IFERROR(TRUNC(ROUND(D34*E34,2),2),0)</f>
        <v>0.55000000000000004</v>
      </c>
    </row>
    <row r="35" spans="1:14" x14ac:dyDescent="0.25">
      <c r="A35" s="115" t="s">
        <v>176</v>
      </c>
      <c r="B35" s="140">
        <v>1</v>
      </c>
      <c r="C35" s="115">
        <v>4.5</v>
      </c>
      <c r="D35" s="106">
        <f t="shared" si="3"/>
        <v>4.5</v>
      </c>
      <c r="E35" s="105">
        <v>0.11</v>
      </c>
      <c r="F35" s="108"/>
      <c r="G35" s="108">
        <f t="shared" si="4"/>
        <v>0.5</v>
      </c>
    </row>
    <row r="36" spans="1:14" x14ac:dyDescent="0.25">
      <c r="A36" s="115" t="s">
        <v>177</v>
      </c>
      <c r="B36" s="140">
        <v>0</v>
      </c>
      <c r="C36" s="115">
        <v>5</v>
      </c>
      <c r="D36" s="106">
        <f t="shared" si="3"/>
        <v>0</v>
      </c>
      <c r="E36" s="105">
        <v>0.11</v>
      </c>
      <c r="F36" s="108"/>
      <c r="G36" s="108">
        <f t="shared" si="4"/>
        <v>0</v>
      </c>
      <c r="I36" s="141"/>
      <c r="J36" s="141"/>
      <c r="K36" s="141"/>
      <c r="L36" s="141"/>
      <c r="M36" s="141"/>
      <c r="N36" s="141"/>
    </row>
    <row r="37" spans="1:14" x14ac:dyDescent="0.25">
      <c r="A37" s="115" t="s">
        <v>178</v>
      </c>
      <c r="B37" s="140">
        <v>1</v>
      </c>
      <c r="C37" s="115">
        <v>6.5</v>
      </c>
      <c r="D37" s="106">
        <f t="shared" si="3"/>
        <v>6.5</v>
      </c>
      <c r="E37" s="105">
        <v>0.11</v>
      </c>
      <c r="F37" s="108"/>
      <c r="G37" s="108">
        <f t="shared" si="4"/>
        <v>0.72</v>
      </c>
      <c r="I37" s="141"/>
      <c r="J37" s="141"/>
      <c r="K37" s="141"/>
      <c r="L37" s="141"/>
      <c r="M37" s="141"/>
      <c r="N37" s="141"/>
    </row>
    <row r="38" spans="1:14" x14ac:dyDescent="0.25">
      <c r="A38" s="115"/>
      <c r="B38" s="140">
        <v>0</v>
      </c>
      <c r="C38" s="115"/>
      <c r="D38" s="106">
        <f t="shared" si="3"/>
        <v>0</v>
      </c>
      <c r="E38" s="105">
        <v>0</v>
      </c>
      <c r="F38" s="108"/>
      <c r="G38" s="108">
        <f t="shared" si="4"/>
        <v>0</v>
      </c>
      <c r="I38" s="141"/>
      <c r="J38" s="141"/>
      <c r="K38" s="141"/>
      <c r="L38" s="141"/>
      <c r="M38" s="141"/>
      <c r="N38" s="141"/>
    </row>
    <row r="39" spans="1:14" x14ac:dyDescent="0.25">
      <c r="A39" s="135"/>
      <c r="B39" s="142"/>
      <c r="C39" s="118"/>
      <c r="D39" s="120"/>
      <c r="E39" s="119"/>
      <c r="F39" s="121"/>
      <c r="G39" s="121"/>
      <c r="I39" s="141"/>
      <c r="J39" s="141"/>
      <c r="K39" s="141"/>
      <c r="L39" s="141"/>
      <c r="M39" s="141"/>
      <c r="N39" s="141"/>
    </row>
    <row r="40" spans="1:14" x14ac:dyDescent="0.25">
      <c r="A40" s="122" t="s">
        <v>179</v>
      </c>
      <c r="B40" s="143"/>
      <c r="C40" s="122"/>
      <c r="D40" s="122"/>
      <c r="E40" s="123"/>
      <c r="F40" s="144"/>
      <c r="G40" s="122">
        <f>TRUNC(ROUND(SUM(G33:G39),2),2)</f>
        <v>2.38</v>
      </c>
      <c r="I40" s="141"/>
      <c r="J40" s="141"/>
      <c r="K40" s="141"/>
      <c r="L40" s="141"/>
      <c r="M40" s="141"/>
      <c r="N40" s="141"/>
    </row>
    <row r="41" spans="1:14" s="93" customFormat="1" x14ac:dyDescent="0.25">
      <c r="A41" s="126" t="s">
        <v>180</v>
      </c>
      <c r="B41" s="127"/>
      <c r="C41" s="128"/>
      <c r="D41" s="128"/>
      <c r="E41" s="129"/>
      <c r="F41" s="129"/>
      <c r="G41" s="130"/>
      <c r="I41" s="145"/>
      <c r="J41" s="145"/>
      <c r="K41" s="145"/>
      <c r="L41" s="145"/>
      <c r="M41" s="145"/>
      <c r="N41" s="145"/>
    </row>
    <row r="42" spans="1:14" ht="15.75" customHeight="1" x14ac:dyDescent="0.25">
      <c r="A42" s="143" t="s">
        <v>181</v>
      </c>
      <c r="B42" s="144"/>
      <c r="C42" s="122" t="s">
        <v>5</v>
      </c>
      <c r="D42" s="122" t="s">
        <v>123</v>
      </c>
      <c r="E42" s="124" t="s">
        <v>182</v>
      </c>
      <c r="F42" s="124"/>
      <c r="G42" s="122" t="s">
        <v>127</v>
      </c>
      <c r="I42" s="141"/>
      <c r="J42" s="141"/>
      <c r="K42" s="141"/>
      <c r="L42" s="141"/>
      <c r="M42" s="141"/>
      <c r="N42" s="141"/>
    </row>
    <row r="43" spans="1:14" x14ac:dyDescent="0.25">
      <c r="A43" s="146"/>
      <c r="B43" s="147"/>
      <c r="C43" s="99"/>
      <c r="D43" s="99" t="s">
        <v>128</v>
      </c>
      <c r="E43" s="148" t="s">
        <v>129</v>
      </c>
      <c r="F43" s="102"/>
      <c r="G43" s="99" t="s">
        <v>130</v>
      </c>
      <c r="I43" s="141"/>
      <c r="J43" s="141"/>
      <c r="K43" s="141"/>
      <c r="L43" s="141"/>
      <c r="M43" s="141"/>
      <c r="N43" s="141"/>
    </row>
    <row r="44" spans="1:14" ht="25.5" x14ac:dyDescent="0.25">
      <c r="A44" s="149" t="s">
        <v>225</v>
      </c>
      <c r="B44" s="150"/>
      <c r="C44" s="151" t="s">
        <v>20</v>
      </c>
      <c r="D44" s="152">
        <v>1</v>
      </c>
      <c r="E44" s="153">
        <v>7.2</v>
      </c>
      <c r="F44" s="154"/>
      <c r="G44" s="115">
        <f>IFERROR(TRUNC(ROUND(D44*E44,2),2),0)</f>
        <v>7.2</v>
      </c>
      <c r="I44" s="141"/>
      <c r="J44" s="155"/>
      <c r="K44" s="141"/>
      <c r="L44" s="141"/>
      <c r="M44" s="141"/>
      <c r="N44" s="141"/>
    </row>
    <row r="45" spans="1:14" ht="25.5" x14ac:dyDescent="0.25">
      <c r="A45" s="156" t="s">
        <v>226</v>
      </c>
      <c r="B45" s="157"/>
      <c r="C45" s="151" t="s">
        <v>20</v>
      </c>
      <c r="D45" s="152">
        <v>1</v>
      </c>
      <c r="E45" s="158">
        <v>6.32</v>
      </c>
      <c r="F45" s="110"/>
      <c r="G45" s="115">
        <f t="shared" ref="G45:G63" si="5">IFERROR(TRUNC(ROUND(D45*E45,2),2),0)</f>
        <v>6.32</v>
      </c>
      <c r="I45" s="141"/>
      <c r="J45" s="155"/>
      <c r="K45" s="141"/>
      <c r="L45" s="141"/>
      <c r="M45" s="141"/>
      <c r="N45" s="141"/>
    </row>
    <row r="46" spans="1:14" ht="25.5" x14ac:dyDescent="0.25">
      <c r="A46" s="156" t="s">
        <v>227</v>
      </c>
      <c r="B46" s="157"/>
      <c r="C46" s="159" t="s">
        <v>20</v>
      </c>
      <c r="D46" s="160">
        <v>1</v>
      </c>
      <c r="E46" s="161">
        <v>64.77</v>
      </c>
      <c r="F46" s="108"/>
      <c r="G46" s="115">
        <f t="shared" si="5"/>
        <v>64.77</v>
      </c>
      <c r="I46" s="141"/>
      <c r="J46" s="155"/>
      <c r="K46" s="141"/>
      <c r="L46" s="141"/>
      <c r="M46" s="141"/>
      <c r="N46" s="141"/>
    </row>
    <row r="47" spans="1:14" ht="25.5" x14ac:dyDescent="0.25">
      <c r="A47" s="156" t="s">
        <v>228</v>
      </c>
      <c r="B47" s="157"/>
      <c r="C47" s="151" t="s">
        <v>203</v>
      </c>
      <c r="D47" s="152">
        <v>1</v>
      </c>
      <c r="E47" s="161">
        <v>23.66</v>
      </c>
      <c r="F47" s="108"/>
      <c r="G47" s="115">
        <f t="shared" si="5"/>
        <v>23.66</v>
      </c>
      <c r="I47" s="141"/>
      <c r="J47" s="155"/>
      <c r="K47" s="141"/>
      <c r="L47" s="141"/>
      <c r="M47" s="141"/>
      <c r="N47" s="141"/>
    </row>
    <row r="48" spans="1:14" ht="38.25" x14ac:dyDescent="0.25">
      <c r="A48" s="156" t="s">
        <v>229</v>
      </c>
      <c r="B48" s="157"/>
      <c r="C48" s="151" t="s">
        <v>203</v>
      </c>
      <c r="D48" s="152">
        <v>1</v>
      </c>
      <c r="E48" s="161">
        <v>2.72</v>
      </c>
      <c r="F48" s="108"/>
      <c r="G48" s="115">
        <f t="shared" si="5"/>
        <v>2.72</v>
      </c>
      <c r="I48" s="141"/>
      <c r="J48" s="155"/>
      <c r="K48" s="141"/>
      <c r="L48" s="141"/>
      <c r="M48" s="141"/>
      <c r="N48" s="141"/>
    </row>
    <row r="49" spans="1:14" ht="25.5" x14ac:dyDescent="0.25">
      <c r="A49" s="156" t="s">
        <v>230</v>
      </c>
      <c r="B49" s="157"/>
      <c r="C49" s="151" t="s">
        <v>203</v>
      </c>
      <c r="D49" s="152">
        <v>1</v>
      </c>
      <c r="E49" s="161">
        <v>6.9</v>
      </c>
      <c r="F49" s="108"/>
      <c r="G49" s="115">
        <f t="shared" si="5"/>
        <v>6.9</v>
      </c>
      <c r="I49" s="141"/>
      <c r="J49" s="155"/>
      <c r="K49" s="141"/>
      <c r="L49" s="141"/>
      <c r="M49" s="141"/>
      <c r="N49" s="141"/>
    </row>
    <row r="50" spans="1:14" ht="25.5" x14ac:dyDescent="0.25">
      <c r="A50" s="156" t="s">
        <v>231</v>
      </c>
      <c r="B50" s="157"/>
      <c r="C50" s="151" t="s">
        <v>203</v>
      </c>
      <c r="D50" s="152">
        <v>1</v>
      </c>
      <c r="E50" s="161">
        <v>4.72</v>
      </c>
      <c r="F50" s="108"/>
      <c r="G50" s="115">
        <f t="shared" si="5"/>
        <v>4.72</v>
      </c>
      <c r="I50" s="141"/>
      <c r="J50" s="155"/>
      <c r="K50" s="141"/>
      <c r="L50" s="141"/>
      <c r="M50" s="141"/>
      <c r="N50" s="141"/>
    </row>
    <row r="51" spans="1:14" ht="25.5" x14ac:dyDescent="0.25">
      <c r="A51" s="156" t="s">
        <v>232</v>
      </c>
      <c r="B51" s="157"/>
      <c r="C51" s="151" t="s">
        <v>203</v>
      </c>
      <c r="D51" s="152">
        <v>1</v>
      </c>
      <c r="E51" s="161">
        <v>2.25</v>
      </c>
      <c r="F51" s="108"/>
      <c r="G51" s="115">
        <f t="shared" si="5"/>
        <v>2.25</v>
      </c>
      <c r="I51" s="141"/>
      <c r="J51" s="155"/>
      <c r="K51" s="141"/>
      <c r="L51" s="141"/>
      <c r="M51" s="141"/>
      <c r="N51" s="141"/>
    </row>
    <row r="52" spans="1:14" x14ac:dyDescent="0.25">
      <c r="A52" s="156" t="s">
        <v>233</v>
      </c>
      <c r="B52" s="157"/>
      <c r="C52" s="151" t="s">
        <v>20</v>
      </c>
      <c r="D52" s="152">
        <v>1</v>
      </c>
      <c r="E52" s="161">
        <v>1.71</v>
      </c>
      <c r="F52" s="108"/>
      <c r="G52" s="115">
        <f t="shared" si="5"/>
        <v>1.71</v>
      </c>
      <c r="I52" s="141"/>
      <c r="J52" s="155"/>
      <c r="K52" s="141"/>
      <c r="L52" s="141"/>
      <c r="M52" s="141"/>
      <c r="N52" s="141"/>
    </row>
    <row r="53" spans="1:14" x14ac:dyDescent="0.25">
      <c r="A53" s="156" t="s">
        <v>24</v>
      </c>
      <c r="B53" s="157"/>
      <c r="C53" s="151" t="s">
        <v>24</v>
      </c>
      <c r="D53" s="152" t="s">
        <v>24</v>
      </c>
      <c r="E53" s="161" t="s">
        <v>24</v>
      </c>
      <c r="F53" s="108"/>
      <c r="G53" s="115">
        <f t="shared" si="5"/>
        <v>0</v>
      </c>
      <c r="I53" s="141"/>
      <c r="J53" s="155"/>
      <c r="K53" s="141"/>
      <c r="L53" s="141"/>
      <c r="M53" s="141"/>
      <c r="N53" s="141"/>
    </row>
    <row r="54" spans="1:14" x14ac:dyDescent="0.25">
      <c r="A54" s="156" t="s">
        <v>24</v>
      </c>
      <c r="B54" s="157"/>
      <c r="C54" s="151" t="s">
        <v>24</v>
      </c>
      <c r="D54" s="152" t="s">
        <v>24</v>
      </c>
      <c r="E54" s="161" t="s">
        <v>24</v>
      </c>
      <c r="F54" s="108"/>
      <c r="G54" s="115">
        <f t="shared" si="5"/>
        <v>0</v>
      </c>
      <c r="I54" s="141"/>
      <c r="J54" s="155"/>
      <c r="K54" s="141"/>
      <c r="L54" s="141"/>
      <c r="M54" s="141"/>
      <c r="N54" s="141"/>
    </row>
    <row r="55" spans="1:14" x14ac:dyDescent="0.25">
      <c r="A55" s="140" t="s">
        <v>24</v>
      </c>
      <c r="B55" s="105"/>
      <c r="C55" s="151" t="s">
        <v>24</v>
      </c>
      <c r="D55" s="152" t="s">
        <v>24</v>
      </c>
      <c r="E55" s="140" t="s">
        <v>24</v>
      </c>
      <c r="F55" s="108"/>
      <c r="G55" s="115">
        <f t="shared" si="5"/>
        <v>0</v>
      </c>
      <c r="I55" s="141"/>
      <c r="J55" s="141"/>
      <c r="K55" s="141"/>
      <c r="L55" s="141"/>
      <c r="M55" s="141"/>
      <c r="N55" s="141"/>
    </row>
    <row r="56" spans="1:14" x14ac:dyDescent="0.25">
      <c r="A56" s="156" t="s">
        <v>24</v>
      </c>
      <c r="B56" s="157"/>
      <c r="C56" s="151" t="s">
        <v>24</v>
      </c>
      <c r="D56" s="152" t="s">
        <v>24</v>
      </c>
      <c r="E56" s="161" t="s">
        <v>24</v>
      </c>
      <c r="F56" s="108"/>
      <c r="G56" s="115">
        <f t="shared" si="5"/>
        <v>0</v>
      </c>
      <c r="I56" s="141"/>
      <c r="J56" s="155"/>
      <c r="K56" s="141"/>
      <c r="L56" s="141"/>
      <c r="M56" s="141"/>
      <c r="N56" s="141"/>
    </row>
    <row r="57" spans="1:14" x14ac:dyDescent="0.25">
      <c r="A57" s="156" t="s">
        <v>24</v>
      </c>
      <c r="B57" s="157"/>
      <c r="C57" s="151" t="s">
        <v>24</v>
      </c>
      <c r="D57" s="152" t="s">
        <v>24</v>
      </c>
      <c r="E57" s="161" t="s">
        <v>24</v>
      </c>
      <c r="F57" s="108"/>
      <c r="G57" s="115">
        <f t="shared" si="5"/>
        <v>0</v>
      </c>
      <c r="I57" s="141"/>
      <c r="J57" s="155"/>
      <c r="K57" s="141"/>
      <c r="L57" s="141"/>
      <c r="M57" s="141"/>
      <c r="N57" s="141"/>
    </row>
    <row r="58" spans="1:14" x14ac:dyDescent="0.25">
      <c r="A58" s="156" t="s">
        <v>24</v>
      </c>
      <c r="B58" s="157"/>
      <c r="C58" s="151" t="s">
        <v>24</v>
      </c>
      <c r="D58" s="152" t="s">
        <v>24</v>
      </c>
      <c r="E58" s="161" t="s">
        <v>24</v>
      </c>
      <c r="F58" s="108"/>
      <c r="G58" s="115">
        <f t="shared" si="5"/>
        <v>0</v>
      </c>
      <c r="I58" s="141"/>
      <c r="J58" s="155"/>
      <c r="K58" s="141"/>
      <c r="L58" s="141"/>
      <c r="M58" s="141"/>
      <c r="N58" s="141"/>
    </row>
    <row r="59" spans="1:14" x14ac:dyDescent="0.25">
      <c r="A59" s="156" t="s">
        <v>24</v>
      </c>
      <c r="B59" s="157"/>
      <c r="C59" s="151" t="s">
        <v>24</v>
      </c>
      <c r="D59" s="152" t="s">
        <v>24</v>
      </c>
      <c r="E59" s="161" t="s">
        <v>24</v>
      </c>
      <c r="F59" s="108"/>
      <c r="G59" s="115">
        <f t="shared" si="5"/>
        <v>0</v>
      </c>
      <c r="I59" s="141"/>
      <c r="J59" s="155"/>
      <c r="K59" s="141"/>
      <c r="L59" s="141"/>
      <c r="M59" s="141"/>
      <c r="N59" s="141"/>
    </row>
    <row r="60" spans="1:14" x14ac:dyDescent="0.25">
      <c r="A60" s="156" t="s">
        <v>24</v>
      </c>
      <c r="B60" s="157"/>
      <c r="C60" s="151" t="s">
        <v>24</v>
      </c>
      <c r="D60" s="152" t="s">
        <v>24</v>
      </c>
      <c r="E60" s="161" t="s">
        <v>24</v>
      </c>
      <c r="F60" s="108"/>
      <c r="G60" s="115">
        <f t="shared" si="5"/>
        <v>0</v>
      </c>
      <c r="I60" s="141"/>
      <c r="J60" s="155"/>
      <c r="K60" s="141"/>
      <c r="L60" s="141"/>
      <c r="M60" s="141"/>
      <c r="N60" s="141"/>
    </row>
    <row r="61" spans="1:14" x14ac:dyDescent="0.25">
      <c r="A61" s="140" t="s">
        <v>24</v>
      </c>
      <c r="B61" s="105"/>
      <c r="C61" s="115" t="s">
        <v>24</v>
      </c>
      <c r="D61" s="115" t="s">
        <v>24</v>
      </c>
      <c r="E61" s="140" t="s">
        <v>24</v>
      </c>
      <c r="F61" s="108"/>
      <c r="G61" s="115">
        <f t="shared" si="5"/>
        <v>0</v>
      </c>
      <c r="I61" s="141"/>
      <c r="J61" s="141"/>
      <c r="K61" s="141"/>
      <c r="L61" s="141"/>
      <c r="M61" s="141"/>
      <c r="N61" s="141"/>
    </row>
    <row r="62" spans="1:14" x14ac:dyDescent="0.25">
      <c r="A62" s="140" t="s">
        <v>24</v>
      </c>
      <c r="B62" s="105"/>
      <c r="C62" s="115" t="s">
        <v>24</v>
      </c>
      <c r="D62" s="115" t="s">
        <v>24</v>
      </c>
      <c r="E62" s="140" t="s">
        <v>24</v>
      </c>
      <c r="F62" s="108"/>
      <c r="G62" s="115">
        <f t="shared" si="5"/>
        <v>0</v>
      </c>
      <c r="I62" s="141"/>
      <c r="J62" s="141"/>
      <c r="K62" s="141"/>
      <c r="L62" s="141"/>
      <c r="M62" s="141"/>
      <c r="N62" s="141"/>
    </row>
    <row r="63" spans="1:14" x14ac:dyDescent="0.25">
      <c r="A63" s="162" t="s">
        <v>24</v>
      </c>
      <c r="B63" s="119"/>
      <c r="C63" s="118" t="s">
        <v>24</v>
      </c>
      <c r="D63" s="118" t="s">
        <v>24</v>
      </c>
      <c r="E63" s="162" t="s">
        <v>24</v>
      </c>
      <c r="F63" s="121"/>
      <c r="G63" s="115">
        <f t="shared" si="5"/>
        <v>0</v>
      </c>
      <c r="I63" s="141"/>
      <c r="J63" s="141"/>
      <c r="K63" s="141"/>
      <c r="L63" s="141"/>
      <c r="M63" s="141"/>
      <c r="N63" s="141"/>
    </row>
    <row r="64" spans="1:14" x14ac:dyDescent="0.25">
      <c r="A64" s="143" t="s">
        <v>24</v>
      </c>
      <c r="B64" s="123"/>
      <c r="C64" s="122" t="s">
        <v>24</v>
      </c>
      <c r="D64" s="122" t="s">
        <v>24</v>
      </c>
      <c r="E64" s="143" t="s">
        <v>24</v>
      </c>
      <c r="F64" s="144"/>
      <c r="G64" s="144">
        <f>TRUNC(ROUND(SUM(G44:G63),2),2)</f>
        <v>120.25</v>
      </c>
      <c r="I64" s="141"/>
      <c r="J64" s="141"/>
      <c r="K64" s="141"/>
      <c r="L64" s="141"/>
      <c r="M64" s="141"/>
      <c r="N64" s="141"/>
    </row>
    <row r="65" spans="1:22" s="93" customFormat="1" x14ac:dyDescent="0.25">
      <c r="A65" s="126" t="s">
        <v>184</v>
      </c>
      <c r="B65" s="127"/>
      <c r="C65" s="128"/>
      <c r="D65" s="128"/>
      <c r="E65" s="129"/>
      <c r="F65" s="129"/>
      <c r="G65" s="130"/>
      <c r="I65" s="145"/>
      <c r="J65" s="145"/>
      <c r="K65" s="145"/>
      <c r="L65" s="145"/>
      <c r="M65" s="145"/>
      <c r="N65" s="145"/>
    </row>
    <row r="66" spans="1:22" ht="27.75" customHeight="1" x14ac:dyDescent="0.25">
      <c r="A66" s="163" t="s">
        <v>122</v>
      </c>
      <c r="B66" s="132"/>
      <c r="C66" s="95" t="s">
        <v>185</v>
      </c>
      <c r="D66" s="95" t="s">
        <v>186</v>
      </c>
      <c r="E66" s="163" t="s">
        <v>124</v>
      </c>
      <c r="F66" s="133"/>
      <c r="G66" s="134" t="s">
        <v>187</v>
      </c>
    </row>
    <row r="67" spans="1:22" x14ac:dyDescent="0.25">
      <c r="A67" s="142"/>
      <c r="B67" s="85"/>
      <c r="C67" s="120"/>
      <c r="D67" s="120" t="s">
        <v>128</v>
      </c>
      <c r="E67" s="164" t="s">
        <v>129</v>
      </c>
      <c r="F67" s="165"/>
      <c r="G67" s="99" t="s">
        <v>188</v>
      </c>
    </row>
    <row r="68" spans="1:22" ht="15.75" thickBot="1" x14ac:dyDescent="0.3">
      <c r="A68" s="166"/>
      <c r="B68" s="167"/>
      <c r="C68" s="168"/>
      <c r="D68" s="168"/>
      <c r="E68" s="161"/>
      <c r="F68" s="108"/>
      <c r="G68" s="168"/>
    </row>
    <row r="69" spans="1:22" ht="15.75" thickBot="1" x14ac:dyDescent="0.3">
      <c r="A69" s="169" t="s">
        <v>189</v>
      </c>
      <c r="B69" s="170"/>
      <c r="C69" s="116" t="s">
        <v>20</v>
      </c>
      <c r="D69" s="116">
        <v>1</v>
      </c>
      <c r="E69" s="140">
        <v>2</v>
      </c>
      <c r="F69" s="108"/>
      <c r="G69" s="115">
        <f>IFERROR(TRUNC(ROUND(D69*E69,2),2),0)</f>
        <v>2</v>
      </c>
      <c r="I69" s="171" t="s">
        <v>190</v>
      </c>
      <c r="J69" s="172">
        <v>0</v>
      </c>
    </row>
    <row r="70" spans="1:22" x14ac:dyDescent="0.25">
      <c r="A70" s="173"/>
      <c r="B70" s="174"/>
      <c r="C70" s="120"/>
      <c r="D70" s="120"/>
      <c r="E70" s="175"/>
      <c r="F70" s="176"/>
      <c r="G70" s="118"/>
    </row>
    <row r="71" spans="1:22" x14ac:dyDescent="0.25">
      <c r="A71" s="143" t="s">
        <v>191</v>
      </c>
      <c r="B71" s="123"/>
      <c r="C71" s="122"/>
      <c r="D71" s="122"/>
      <c r="E71" s="122"/>
      <c r="F71" s="123"/>
      <c r="G71" s="122">
        <f>TRUNC(ROUND(SUM(G68:G70),5),2)</f>
        <v>2</v>
      </c>
    </row>
    <row r="72" spans="1:22" s="93" customFormat="1" ht="15.75" customHeight="1" x14ac:dyDescent="0.25">
      <c r="A72" s="177"/>
      <c r="B72" s="178"/>
      <c r="C72" s="129" t="s">
        <v>192</v>
      </c>
      <c r="D72" s="129"/>
      <c r="E72" s="129"/>
      <c r="F72" s="129"/>
      <c r="G72" s="179">
        <f>TRUNC(ROUND(G29+G40+G64+G71,2),2)</f>
        <v>124.76</v>
      </c>
    </row>
    <row r="73" spans="1:22" ht="15.75" customHeight="1" x14ac:dyDescent="0.25">
      <c r="A73" s="180"/>
      <c r="B73" s="181"/>
      <c r="C73" s="182" t="s">
        <v>193</v>
      </c>
      <c r="D73" s="124"/>
      <c r="E73" s="124"/>
      <c r="F73" s="183">
        <v>0.03</v>
      </c>
      <c r="G73" s="122">
        <f>TRUNC(ROUND(G72*F73,2),2)</f>
        <v>3.74</v>
      </c>
    </row>
    <row r="74" spans="1:22" ht="15.75" customHeight="1" x14ac:dyDescent="0.25">
      <c r="A74" s="180"/>
      <c r="B74" s="181"/>
      <c r="C74" s="182" t="s">
        <v>194</v>
      </c>
      <c r="D74" s="124"/>
      <c r="E74" s="124"/>
      <c r="F74" s="184">
        <v>1.1000000000000001E-3</v>
      </c>
      <c r="G74" s="122">
        <f>TRUNC(ROUND(G72*F74,2),2)</f>
        <v>0.14000000000000001</v>
      </c>
      <c r="V74">
        <f>+COLUMN(V73)</f>
        <v>22</v>
      </c>
    </row>
    <row r="75" spans="1:22" ht="15.75" customHeight="1" x14ac:dyDescent="0.25">
      <c r="A75" s="185"/>
      <c r="B75" s="186"/>
      <c r="C75" s="182" t="s">
        <v>195</v>
      </c>
      <c r="D75" s="124"/>
      <c r="E75" s="124"/>
      <c r="F75" s="144"/>
      <c r="G75" s="122">
        <f>TRUNC(ROUND(SUM(G72:G74),2),2)</f>
        <v>128.63999999999999</v>
      </c>
      <c r="U75" t="s">
        <v>196</v>
      </c>
      <c r="V75">
        <f>+TRUNC(ROUND(G29+G40+G71+G73+G74,2),2)</f>
        <v>8.39</v>
      </c>
    </row>
    <row r="76" spans="1:22" s="93" customFormat="1" ht="15.75" customHeight="1" x14ac:dyDescent="0.25">
      <c r="A76" s="187" t="s">
        <v>197</v>
      </c>
      <c r="B76" s="188"/>
      <c r="C76" s="189" t="s">
        <v>198</v>
      </c>
      <c r="D76" s="190"/>
      <c r="E76" s="190"/>
      <c r="F76" s="191"/>
      <c r="G76" s="192"/>
      <c r="U76" s="93" t="s">
        <v>199</v>
      </c>
      <c r="V76" s="93">
        <f>+G64</f>
        <v>120.25</v>
      </c>
    </row>
    <row r="77" spans="1:22" x14ac:dyDescent="0.25">
      <c r="A77" s="193"/>
      <c r="B77" s="193"/>
      <c r="C77" s="193"/>
      <c r="D77" s="193"/>
      <c r="E77" s="193"/>
      <c r="F77" s="193"/>
      <c r="G77" s="193"/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59" orientation="portrait" horizontalDpi="4294967293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6">
    <tabColor rgb="FF92D050"/>
    <pageSetUpPr fitToPage="1"/>
  </sheetPr>
  <dimension ref="A1:V77"/>
  <sheetViews>
    <sheetView showZeros="0" view="pageBreakPreview" topLeftCell="A4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58" t="s">
        <v>109</v>
      </c>
      <c r="B1" s="59"/>
      <c r="C1" s="59"/>
      <c r="D1" s="59"/>
      <c r="E1" s="59"/>
      <c r="F1" s="59"/>
      <c r="G1" s="60"/>
    </row>
    <row r="2" spans="1:22" ht="15" customHeight="1" x14ac:dyDescent="0.25">
      <c r="A2" s="61" t="s">
        <v>110</v>
      </c>
      <c r="B2" s="62"/>
      <c r="C2" s="62"/>
      <c r="D2" s="62" t="s">
        <v>111</v>
      </c>
      <c r="E2" s="63" t="s">
        <v>17</v>
      </c>
      <c r="F2" s="63"/>
      <c r="G2" s="64"/>
    </row>
    <row r="3" spans="1:22" ht="103.5" customHeight="1" x14ac:dyDescent="0.25">
      <c r="A3" s="65" t="s">
        <v>112</v>
      </c>
      <c r="B3" s="66"/>
      <c r="C3" s="62"/>
      <c r="D3" s="62"/>
      <c r="E3" s="63"/>
      <c r="F3" s="63"/>
      <c r="G3" s="64"/>
    </row>
    <row r="4" spans="1:22" ht="18" x14ac:dyDescent="0.25">
      <c r="A4" s="67" t="s">
        <v>113</v>
      </c>
      <c r="B4" s="68"/>
      <c r="C4" s="68"/>
      <c r="D4" s="68"/>
      <c r="E4" s="68"/>
      <c r="F4" s="68"/>
      <c r="G4" s="69"/>
    </row>
    <row r="5" spans="1:22" x14ac:dyDescent="0.25">
      <c r="A5" s="70"/>
      <c r="B5" s="71"/>
      <c r="C5" s="71"/>
      <c r="D5" s="72" t="s">
        <v>114</v>
      </c>
      <c r="F5" s="73"/>
      <c r="G5" s="74"/>
    </row>
    <row r="6" spans="1:22" x14ac:dyDescent="0.25">
      <c r="A6" s="75" t="s">
        <v>115</v>
      </c>
      <c r="B6" s="76"/>
      <c r="C6" s="71"/>
      <c r="D6" s="71"/>
      <c r="E6" s="71"/>
      <c r="F6" s="71"/>
      <c r="G6" s="77"/>
    </row>
    <row r="7" spans="1:22" ht="42" customHeight="1" x14ac:dyDescent="0.25">
      <c r="A7" s="78" t="s">
        <v>54</v>
      </c>
      <c r="B7" s="79"/>
      <c r="C7" s="79"/>
      <c r="D7" s="79"/>
      <c r="E7" s="79"/>
      <c r="F7" s="80" t="s">
        <v>116</v>
      </c>
      <c r="G7" s="81" t="s">
        <v>20</v>
      </c>
      <c r="H7" s="82"/>
      <c r="I7" s="83" t="s">
        <v>117</v>
      </c>
      <c r="J7" s="82">
        <v>2</v>
      </c>
    </row>
    <row r="8" spans="1:22" x14ac:dyDescent="0.25">
      <c r="A8" s="84" t="s">
        <v>118</v>
      </c>
      <c r="B8" s="85"/>
      <c r="C8" s="85"/>
      <c r="D8" s="85"/>
      <c r="E8" s="86"/>
      <c r="F8" s="86"/>
      <c r="G8" s="87"/>
    </row>
    <row r="9" spans="1:22" s="93" customFormat="1" x14ac:dyDescent="0.25">
      <c r="A9" s="88" t="s">
        <v>119</v>
      </c>
      <c r="B9" s="89"/>
      <c r="C9" s="90"/>
      <c r="D9" s="90"/>
      <c r="E9" s="91"/>
      <c r="F9" s="91"/>
      <c r="G9" s="92"/>
      <c r="I9" s="94" t="s">
        <v>120</v>
      </c>
      <c r="J9" s="94" t="s">
        <v>121</v>
      </c>
    </row>
    <row r="10" spans="1:22" ht="15.75" x14ac:dyDescent="0.25">
      <c r="A10" s="95" t="s">
        <v>122</v>
      </c>
      <c r="B10" s="95" t="s">
        <v>123</v>
      </c>
      <c r="C10" s="95" t="s">
        <v>124</v>
      </c>
      <c r="D10" s="95" t="s">
        <v>125</v>
      </c>
      <c r="E10" s="96" t="s">
        <v>126</v>
      </c>
      <c r="F10" s="96"/>
      <c r="G10" s="95" t="s">
        <v>127</v>
      </c>
      <c r="I10" s="97">
        <v>0.5</v>
      </c>
      <c r="J10" s="97">
        <f>1/I10</f>
        <v>2</v>
      </c>
    </row>
    <row r="11" spans="1:22" x14ac:dyDescent="0.25">
      <c r="A11" s="98"/>
      <c r="B11" s="99" t="s">
        <v>128</v>
      </c>
      <c r="C11" s="100" t="s">
        <v>129</v>
      </c>
      <c r="D11" s="99" t="s">
        <v>130</v>
      </c>
      <c r="E11" s="101" t="s">
        <v>131</v>
      </c>
      <c r="F11" s="102"/>
      <c r="G11" s="103" t="s">
        <v>132</v>
      </c>
      <c r="L11" t="s">
        <v>133</v>
      </c>
      <c r="M11" t="s">
        <v>134</v>
      </c>
      <c r="N11" t="s">
        <v>135</v>
      </c>
      <c r="O11" t="s">
        <v>136</v>
      </c>
      <c r="P11" t="s">
        <v>137</v>
      </c>
      <c r="Q11" t="s">
        <v>138</v>
      </c>
      <c r="R11" t="s">
        <v>139</v>
      </c>
      <c r="S11" t="s">
        <v>140</v>
      </c>
    </row>
    <row r="12" spans="1:22" x14ac:dyDescent="0.25">
      <c r="A12" s="104" t="s">
        <v>141</v>
      </c>
      <c r="B12" s="104">
        <v>1</v>
      </c>
      <c r="C12" s="105">
        <v>4.25</v>
      </c>
      <c r="D12" s="106">
        <f>IFERROR(ROUND(B12*C12,5),0)</f>
        <v>4.25</v>
      </c>
      <c r="E12" s="107">
        <v>0.12</v>
      </c>
      <c r="F12" s="108"/>
      <c r="G12" s="106">
        <f>IFERROR(TRUNC(ROUND(D12*E12,2),2),0)</f>
        <v>0.51</v>
      </c>
      <c r="I12" t="s">
        <v>142</v>
      </c>
      <c r="J12">
        <v>2</v>
      </c>
      <c r="U12">
        <v>6.25</v>
      </c>
      <c r="V12">
        <f>+U12*1.4</f>
        <v>8.75</v>
      </c>
    </row>
    <row r="13" spans="1:22" x14ac:dyDescent="0.25">
      <c r="A13" s="104" t="s">
        <v>143</v>
      </c>
      <c r="B13" s="104">
        <v>0</v>
      </c>
      <c r="C13" s="105">
        <v>10</v>
      </c>
      <c r="D13" s="106">
        <f t="shared" ref="D13:D26" si="0">IFERROR(ROUND(B13*C13,5),0)</f>
        <v>0</v>
      </c>
      <c r="E13" s="109">
        <v>0.12</v>
      </c>
      <c r="F13" s="110"/>
      <c r="G13" s="106">
        <f t="shared" ref="G13:G26" si="1">IFERROR(TRUNC(ROUND(D13*E13,2),2),0)</f>
        <v>0</v>
      </c>
      <c r="I13" t="s">
        <v>144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4" t="s">
        <v>145</v>
      </c>
      <c r="B14" s="104">
        <v>0</v>
      </c>
      <c r="C14" s="105">
        <v>20</v>
      </c>
      <c r="D14" s="106">
        <f t="shared" si="0"/>
        <v>0</v>
      </c>
      <c r="E14" s="107">
        <v>0.12</v>
      </c>
      <c r="F14" s="108"/>
      <c r="G14" s="106">
        <f t="shared" si="1"/>
        <v>0</v>
      </c>
      <c r="I14" t="s">
        <v>146</v>
      </c>
      <c r="J14">
        <v>2</v>
      </c>
      <c r="U14">
        <v>65</v>
      </c>
      <c r="V14">
        <f t="shared" si="2"/>
        <v>91</v>
      </c>
    </row>
    <row r="15" spans="1:22" x14ac:dyDescent="0.25">
      <c r="A15" s="104" t="s">
        <v>147</v>
      </c>
      <c r="B15" s="104">
        <v>0</v>
      </c>
      <c r="C15" s="105">
        <v>1</v>
      </c>
      <c r="D15" s="106">
        <f t="shared" si="0"/>
        <v>0</v>
      </c>
      <c r="E15" s="107">
        <v>0.12</v>
      </c>
      <c r="F15" s="108"/>
      <c r="G15" s="106">
        <f t="shared" si="1"/>
        <v>0</v>
      </c>
      <c r="I15" t="s">
        <v>148</v>
      </c>
      <c r="J15">
        <v>2</v>
      </c>
      <c r="U15">
        <v>2</v>
      </c>
      <c r="V15">
        <f t="shared" si="2"/>
        <v>2.8</v>
      </c>
    </row>
    <row r="16" spans="1:22" x14ac:dyDescent="0.25">
      <c r="A16" s="104" t="s">
        <v>149</v>
      </c>
      <c r="B16" s="104">
        <v>2</v>
      </c>
      <c r="C16" s="105">
        <v>0.5</v>
      </c>
      <c r="D16" s="106">
        <f t="shared" si="0"/>
        <v>1</v>
      </c>
      <c r="E16" s="107">
        <v>0.12</v>
      </c>
      <c r="F16" s="108"/>
      <c r="G16" s="106">
        <f t="shared" si="1"/>
        <v>0.12</v>
      </c>
      <c r="I16" t="s">
        <v>150</v>
      </c>
      <c r="J16">
        <v>2</v>
      </c>
      <c r="U16">
        <v>0.5</v>
      </c>
      <c r="V16">
        <f t="shared" si="2"/>
        <v>0.7</v>
      </c>
    </row>
    <row r="17" spans="1:22" x14ac:dyDescent="0.25">
      <c r="A17" s="104" t="s">
        <v>148</v>
      </c>
      <c r="B17" s="104">
        <v>0</v>
      </c>
      <c r="C17" s="105">
        <v>0.15</v>
      </c>
      <c r="D17" s="106">
        <f t="shared" si="0"/>
        <v>0</v>
      </c>
      <c r="E17" s="107">
        <v>0.12</v>
      </c>
      <c r="F17" s="108"/>
      <c r="G17" s="106">
        <f t="shared" si="1"/>
        <v>0</v>
      </c>
      <c r="I17" t="s">
        <v>151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111" t="s">
        <v>152</v>
      </c>
      <c r="B18" s="104">
        <v>0</v>
      </c>
      <c r="C18" s="105">
        <v>0.15</v>
      </c>
      <c r="D18" s="106">
        <f t="shared" si="0"/>
        <v>0</v>
      </c>
      <c r="E18" s="107">
        <v>0.12</v>
      </c>
      <c r="F18" s="108"/>
      <c r="G18" s="106">
        <f t="shared" si="1"/>
        <v>0</v>
      </c>
      <c r="I18" t="s">
        <v>153</v>
      </c>
      <c r="J18">
        <v>2</v>
      </c>
      <c r="U18">
        <v>0.15</v>
      </c>
      <c r="V18">
        <f t="shared" si="2"/>
        <v>0.21</v>
      </c>
    </row>
    <row r="19" spans="1:22" x14ac:dyDescent="0.25">
      <c r="A19" s="104" t="s">
        <v>154</v>
      </c>
      <c r="B19" s="104">
        <v>0</v>
      </c>
      <c r="C19" s="105">
        <v>0.16</v>
      </c>
      <c r="D19" s="106">
        <f t="shared" si="0"/>
        <v>0</v>
      </c>
      <c r="E19" s="107">
        <v>0.12</v>
      </c>
      <c r="F19" s="108"/>
      <c r="G19" s="106">
        <f t="shared" si="1"/>
        <v>0</v>
      </c>
      <c r="I19" t="s">
        <v>155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4" t="s">
        <v>156</v>
      </c>
      <c r="B20" s="104">
        <v>2</v>
      </c>
      <c r="C20" s="105">
        <v>0.2</v>
      </c>
      <c r="D20" s="106">
        <f t="shared" si="0"/>
        <v>0.4</v>
      </c>
      <c r="E20" s="107">
        <v>0.12</v>
      </c>
      <c r="F20" s="108"/>
      <c r="G20" s="106">
        <f t="shared" si="1"/>
        <v>0.05</v>
      </c>
      <c r="I20" t="s">
        <v>157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4" t="s">
        <v>158</v>
      </c>
      <c r="B21" s="104">
        <v>2</v>
      </c>
      <c r="C21" s="105">
        <v>0.2</v>
      </c>
      <c r="D21" s="106">
        <f t="shared" si="0"/>
        <v>0.4</v>
      </c>
      <c r="E21" s="107">
        <v>0.12</v>
      </c>
      <c r="F21" s="108"/>
      <c r="G21" s="106">
        <f t="shared" si="1"/>
        <v>0.05</v>
      </c>
      <c r="I21" t="s">
        <v>159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4" t="s">
        <v>160</v>
      </c>
      <c r="B22" s="104">
        <v>3</v>
      </c>
      <c r="C22" s="105">
        <v>0.17</v>
      </c>
      <c r="D22" s="106">
        <f t="shared" si="0"/>
        <v>0.51</v>
      </c>
      <c r="E22" s="107">
        <v>0.12</v>
      </c>
      <c r="F22" s="108"/>
      <c r="G22" s="106">
        <f t="shared" si="1"/>
        <v>0.06</v>
      </c>
      <c r="I22" t="s">
        <v>161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4" t="s">
        <v>162</v>
      </c>
      <c r="B23" s="104">
        <v>0</v>
      </c>
      <c r="C23" s="105">
        <v>0.05</v>
      </c>
      <c r="D23" s="106">
        <f t="shared" si="0"/>
        <v>0</v>
      </c>
      <c r="E23" s="107">
        <v>0.12</v>
      </c>
      <c r="F23" s="108"/>
      <c r="G23" s="106">
        <f t="shared" si="1"/>
        <v>0</v>
      </c>
      <c r="I23" t="s">
        <v>163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2" t="s">
        <v>164</v>
      </c>
      <c r="B24" s="104">
        <v>0</v>
      </c>
      <c r="C24" s="105">
        <v>0.05</v>
      </c>
      <c r="D24" s="106">
        <f t="shared" si="0"/>
        <v>0</v>
      </c>
      <c r="E24" s="107">
        <v>0.12</v>
      </c>
      <c r="F24" s="108"/>
      <c r="G24" s="106">
        <f t="shared" si="1"/>
        <v>0</v>
      </c>
      <c r="I24" t="s">
        <v>165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3" t="s">
        <v>161</v>
      </c>
      <c r="B25" s="112">
        <v>0</v>
      </c>
      <c r="C25" s="105">
        <v>0.05</v>
      </c>
      <c r="D25" s="106">
        <f t="shared" si="0"/>
        <v>0</v>
      </c>
      <c r="E25" s="107">
        <v>0.12</v>
      </c>
      <c r="F25" s="108"/>
      <c r="G25" s="106">
        <f t="shared" si="1"/>
        <v>0</v>
      </c>
      <c r="I25" t="s">
        <v>166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4" t="s">
        <v>167</v>
      </c>
      <c r="B26" s="113" t="s">
        <v>24</v>
      </c>
      <c r="C26" s="105">
        <v>2</v>
      </c>
      <c r="D26" s="106">
        <f t="shared" si="0"/>
        <v>0</v>
      </c>
      <c r="E26" s="107">
        <v>0.12</v>
      </c>
      <c r="F26" s="108"/>
      <c r="G26" s="106">
        <f t="shared" si="1"/>
        <v>0</v>
      </c>
      <c r="I26" t="s">
        <v>168</v>
      </c>
      <c r="J26">
        <v>5</v>
      </c>
      <c r="U26">
        <v>5</v>
      </c>
      <c r="V26">
        <f t="shared" si="2"/>
        <v>7</v>
      </c>
    </row>
    <row r="27" spans="1:22" x14ac:dyDescent="0.25">
      <c r="A27" s="115"/>
      <c r="B27" s="116"/>
      <c r="C27" s="105"/>
      <c r="D27" s="117"/>
      <c r="E27" s="105"/>
      <c r="F27" s="108"/>
      <c r="G27" s="110"/>
      <c r="I27" t="s">
        <v>169</v>
      </c>
      <c r="J27">
        <v>5</v>
      </c>
    </row>
    <row r="28" spans="1:22" x14ac:dyDescent="0.25">
      <c r="A28" s="118"/>
      <c r="B28" s="118"/>
      <c r="C28" s="119"/>
      <c r="D28" s="120"/>
      <c r="E28" s="119"/>
      <c r="F28" s="121"/>
      <c r="G28" s="87"/>
    </row>
    <row r="29" spans="1:22" x14ac:dyDescent="0.25">
      <c r="A29" s="122" t="s">
        <v>170</v>
      </c>
      <c r="B29" s="122"/>
      <c r="C29" s="123"/>
      <c r="D29" s="122"/>
      <c r="E29" s="124"/>
      <c r="F29" s="125"/>
      <c r="G29" s="122">
        <f>TRUNC(ROUND(SUM(G12:G28),2),2)</f>
        <v>0.79</v>
      </c>
    </row>
    <row r="30" spans="1:22" s="93" customFormat="1" x14ac:dyDescent="0.25">
      <c r="A30" s="126" t="s">
        <v>171</v>
      </c>
      <c r="B30" s="127"/>
      <c r="C30" s="128"/>
      <c r="D30" s="128"/>
      <c r="E30" s="129"/>
      <c r="F30" s="129"/>
      <c r="G30" s="130"/>
    </row>
    <row r="31" spans="1:22" x14ac:dyDescent="0.25">
      <c r="A31" s="95" t="s">
        <v>172</v>
      </c>
      <c r="B31" s="131" t="s">
        <v>123</v>
      </c>
      <c r="C31" s="95" t="s">
        <v>173</v>
      </c>
      <c r="D31" s="95" t="s">
        <v>125</v>
      </c>
      <c r="E31" s="132" t="s">
        <v>126</v>
      </c>
      <c r="F31" s="133"/>
      <c r="G31" s="134" t="s">
        <v>127</v>
      </c>
    </row>
    <row r="32" spans="1:22" x14ac:dyDescent="0.25">
      <c r="A32" s="135"/>
      <c r="B32" s="136" t="s">
        <v>128</v>
      </c>
      <c r="C32" s="120" t="s">
        <v>129</v>
      </c>
      <c r="D32" s="120" t="s">
        <v>130</v>
      </c>
      <c r="E32" s="137" t="s">
        <v>131</v>
      </c>
      <c r="F32" s="138"/>
      <c r="G32" s="139" t="s">
        <v>132</v>
      </c>
    </row>
    <row r="33" spans="1:14" x14ac:dyDescent="0.25">
      <c r="A33" s="115" t="s">
        <v>174</v>
      </c>
      <c r="B33" s="140">
        <v>1</v>
      </c>
      <c r="C33" s="115">
        <v>5.5</v>
      </c>
      <c r="D33" s="106">
        <f>IFERROR(ROUND(B33*C33,5),0)</f>
        <v>5.5</v>
      </c>
      <c r="E33" s="105">
        <v>0.12</v>
      </c>
      <c r="F33" s="108"/>
      <c r="G33" s="108">
        <f>IFERROR(TRUNC(ROUND(D33*E33,2),2),0)</f>
        <v>0.66</v>
      </c>
    </row>
    <row r="34" spans="1:14" x14ac:dyDescent="0.25">
      <c r="A34" s="115" t="s">
        <v>175</v>
      </c>
      <c r="B34" s="140">
        <v>1</v>
      </c>
      <c r="C34" s="115">
        <v>5</v>
      </c>
      <c r="D34" s="106">
        <f t="shared" ref="D34:D38" si="3">IFERROR(ROUND(B34*C34,5),0)</f>
        <v>5</v>
      </c>
      <c r="E34" s="105">
        <v>0.12</v>
      </c>
      <c r="F34" s="108"/>
      <c r="G34" s="108">
        <f t="shared" ref="G34:G38" si="4">IFERROR(TRUNC(ROUND(D34*E34,2),2),0)</f>
        <v>0.6</v>
      </c>
    </row>
    <row r="35" spans="1:14" x14ac:dyDescent="0.25">
      <c r="A35" s="115" t="s">
        <v>176</v>
      </c>
      <c r="B35" s="140">
        <v>1</v>
      </c>
      <c r="C35" s="115">
        <v>4.5</v>
      </c>
      <c r="D35" s="106">
        <f t="shared" si="3"/>
        <v>4.5</v>
      </c>
      <c r="E35" s="105">
        <v>0.12</v>
      </c>
      <c r="F35" s="108"/>
      <c r="G35" s="108">
        <f t="shared" si="4"/>
        <v>0.54</v>
      </c>
    </row>
    <row r="36" spans="1:14" x14ac:dyDescent="0.25">
      <c r="A36" s="115" t="s">
        <v>177</v>
      </c>
      <c r="B36" s="140">
        <v>0</v>
      </c>
      <c r="C36" s="115">
        <v>5</v>
      </c>
      <c r="D36" s="106">
        <f t="shared" si="3"/>
        <v>0</v>
      </c>
      <c r="E36" s="105">
        <v>0.12</v>
      </c>
      <c r="F36" s="108"/>
      <c r="G36" s="108">
        <f t="shared" si="4"/>
        <v>0</v>
      </c>
      <c r="I36" s="141"/>
      <c r="J36" s="141"/>
      <c r="K36" s="141"/>
      <c r="L36" s="141"/>
      <c r="M36" s="141"/>
      <c r="N36" s="141"/>
    </row>
    <row r="37" spans="1:14" x14ac:dyDescent="0.25">
      <c r="A37" s="115" t="s">
        <v>178</v>
      </c>
      <c r="B37" s="140">
        <v>1</v>
      </c>
      <c r="C37" s="115">
        <v>6.5</v>
      </c>
      <c r="D37" s="106">
        <f t="shared" si="3"/>
        <v>6.5</v>
      </c>
      <c r="E37" s="105">
        <v>0.12</v>
      </c>
      <c r="F37" s="108"/>
      <c r="G37" s="108">
        <f t="shared" si="4"/>
        <v>0.78</v>
      </c>
      <c r="I37" s="141"/>
      <c r="J37" s="141"/>
      <c r="K37" s="141"/>
      <c r="L37" s="141"/>
      <c r="M37" s="141"/>
      <c r="N37" s="141"/>
    </row>
    <row r="38" spans="1:14" x14ac:dyDescent="0.25">
      <c r="A38" s="115"/>
      <c r="B38" s="140">
        <v>0</v>
      </c>
      <c r="C38" s="115"/>
      <c r="D38" s="106">
        <f t="shared" si="3"/>
        <v>0</v>
      </c>
      <c r="E38" s="105">
        <v>0</v>
      </c>
      <c r="F38" s="108"/>
      <c r="G38" s="108">
        <f t="shared" si="4"/>
        <v>0</v>
      </c>
      <c r="I38" s="141"/>
      <c r="J38" s="141"/>
      <c r="K38" s="141"/>
      <c r="L38" s="141"/>
      <c r="M38" s="141"/>
      <c r="N38" s="141"/>
    </row>
    <row r="39" spans="1:14" x14ac:dyDescent="0.25">
      <c r="A39" s="135"/>
      <c r="B39" s="142"/>
      <c r="C39" s="118"/>
      <c r="D39" s="120"/>
      <c r="E39" s="119"/>
      <c r="F39" s="121"/>
      <c r="G39" s="121"/>
      <c r="I39" s="141"/>
      <c r="J39" s="141"/>
      <c r="K39" s="141"/>
      <c r="L39" s="141"/>
      <c r="M39" s="141"/>
      <c r="N39" s="141"/>
    </row>
    <row r="40" spans="1:14" x14ac:dyDescent="0.25">
      <c r="A40" s="122" t="s">
        <v>179</v>
      </c>
      <c r="B40" s="143"/>
      <c r="C40" s="122"/>
      <c r="D40" s="122"/>
      <c r="E40" s="123"/>
      <c r="F40" s="144"/>
      <c r="G40" s="122">
        <f>TRUNC(ROUND(SUM(G33:G39),2),2)</f>
        <v>2.58</v>
      </c>
      <c r="I40" s="141"/>
      <c r="J40" s="141"/>
      <c r="K40" s="141"/>
      <c r="L40" s="141"/>
      <c r="M40" s="141"/>
      <c r="N40" s="141"/>
    </row>
    <row r="41" spans="1:14" s="93" customFormat="1" x14ac:dyDescent="0.25">
      <c r="A41" s="126" t="s">
        <v>180</v>
      </c>
      <c r="B41" s="127"/>
      <c r="C41" s="128"/>
      <c r="D41" s="128"/>
      <c r="E41" s="129"/>
      <c r="F41" s="129"/>
      <c r="G41" s="130"/>
      <c r="I41" s="145"/>
      <c r="J41" s="145"/>
      <c r="K41" s="145"/>
      <c r="L41" s="145"/>
      <c r="M41" s="145"/>
      <c r="N41" s="145"/>
    </row>
    <row r="42" spans="1:14" ht="15.75" customHeight="1" x14ac:dyDescent="0.25">
      <c r="A42" s="143" t="s">
        <v>181</v>
      </c>
      <c r="B42" s="144"/>
      <c r="C42" s="122" t="s">
        <v>5</v>
      </c>
      <c r="D42" s="122" t="s">
        <v>123</v>
      </c>
      <c r="E42" s="124" t="s">
        <v>182</v>
      </c>
      <c r="F42" s="124"/>
      <c r="G42" s="122" t="s">
        <v>127</v>
      </c>
      <c r="I42" s="141"/>
      <c r="J42" s="141"/>
      <c r="K42" s="141"/>
      <c r="L42" s="141"/>
      <c r="M42" s="141"/>
      <c r="N42" s="141"/>
    </row>
    <row r="43" spans="1:14" x14ac:dyDescent="0.25">
      <c r="A43" s="146"/>
      <c r="B43" s="147"/>
      <c r="C43" s="99"/>
      <c r="D43" s="99" t="s">
        <v>128</v>
      </c>
      <c r="E43" s="148" t="s">
        <v>129</v>
      </c>
      <c r="F43" s="102"/>
      <c r="G43" s="99" t="s">
        <v>130</v>
      </c>
      <c r="I43" s="141"/>
      <c r="J43" s="141"/>
      <c r="K43" s="141"/>
      <c r="L43" s="141"/>
      <c r="M43" s="141"/>
      <c r="N43" s="141"/>
    </row>
    <row r="44" spans="1:14" ht="25.5" x14ac:dyDescent="0.25">
      <c r="A44" s="149" t="s">
        <v>234</v>
      </c>
      <c r="B44" s="150"/>
      <c r="C44" s="151" t="s">
        <v>20</v>
      </c>
      <c r="D44" s="152">
        <v>1</v>
      </c>
      <c r="E44" s="153">
        <v>4.3899999999999997</v>
      </c>
      <c r="F44" s="154"/>
      <c r="G44" s="115">
        <f>IFERROR(TRUNC(ROUND(D44*E44,2),2),0)</f>
        <v>4.3899999999999997</v>
      </c>
      <c r="I44" s="141"/>
      <c r="J44" s="155"/>
      <c r="K44" s="141"/>
      <c r="L44" s="141"/>
      <c r="M44" s="141"/>
      <c r="N44" s="141"/>
    </row>
    <row r="45" spans="1:14" ht="25.5" x14ac:dyDescent="0.25">
      <c r="A45" s="156" t="s">
        <v>235</v>
      </c>
      <c r="B45" s="157"/>
      <c r="C45" s="151" t="s">
        <v>203</v>
      </c>
      <c r="D45" s="152">
        <v>1</v>
      </c>
      <c r="E45" s="158">
        <v>1.73</v>
      </c>
      <c r="F45" s="110"/>
      <c r="G45" s="115">
        <f t="shared" ref="G45:G63" si="5">IFERROR(TRUNC(ROUND(D45*E45,2),2),0)</f>
        <v>1.73</v>
      </c>
      <c r="I45" s="141"/>
      <c r="J45" s="155"/>
      <c r="K45" s="141"/>
      <c r="L45" s="141"/>
      <c r="M45" s="141"/>
      <c r="N45" s="141"/>
    </row>
    <row r="46" spans="1:14" ht="25.5" x14ac:dyDescent="0.25">
      <c r="A46" s="156" t="s">
        <v>236</v>
      </c>
      <c r="B46" s="157"/>
      <c r="C46" s="159" t="s">
        <v>20</v>
      </c>
      <c r="D46" s="160">
        <v>1</v>
      </c>
      <c r="E46" s="161">
        <v>11.57</v>
      </c>
      <c r="F46" s="108"/>
      <c r="G46" s="115">
        <f t="shared" si="5"/>
        <v>11.57</v>
      </c>
      <c r="I46" s="141"/>
      <c r="J46" s="155"/>
      <c r="K46" s="141"/>
      <c r="L46" s="141"/>
      <c r="M46" s="141"/>
      <c r="N46" s="141"/>
    </row>
    <row r="47" spans="1:14" ht="25.5" x14ac:dyDescent="0.25">
      <c r="A47" s="156" t="s">
        <v>237</v>
      </c>
      <c r="B47" s="157"/>
      <c r="C47" s="151" t="s">
        <v>20</v>
      </c>
      <c r="D47" s="152">
        <v>1</v>
      </c>
      <c r="E47" s="161">
        <v>4.41</v>
      </c>
      <c r="F47" s="108"/>
      <c r="G47" s="115">
        <f t="shared" si="5"/>
        <v>4.41</v>
      </c>
      <c r="I47" s="141"/>
      <c r="J47" s="155"/>
      <c r="K47" s="141"/>
      <c r="L47" s="141"/>
      <c r="M47" s="141"/>
      <c r="N47" s="141"/>
    </row>
    <row r="48" spans="1:14" x14ac:dyDescent="0.25">
      <c r="A48" s="156" t="s">
        <v>238</v>
      </c>
      <c r="B48" s="157"/>
      <c r="C48" s="151" t="s">
        <v>20</v>
      </c>
      <c r="D48" s="152">
        <v>1</v>
      </c>
      <c r="E48" s="161">
        <v>3.51</v>
      </c>
      <c r="F48" s="108"/>
      <c r="G48" s="115">
        <f t="shared" si="5"/>
        <v>3.51</v>
      </c>
      <c r="I48" s="141"/>
      <c r="J48" s="155"/>
      <c r="K48" s="141"/>
      <c r="L48" s="141"/>
      <c r="M48" s="141"/>
      <c r="N48" s="141"/>
    </row>
    <row r="49" spans="1:14" x14ac:dyDescent="0.25">
      <c r="A49" s="156" t="s">
        <v>239</v>
      </c>
      <c r="B49" s="157"/>
      <c r="C49" s="151" t="s">
        <v>20</v>
      </c>
      <c r="D49" s="152">
        <v>1</v>
      </c>
      <c r="E49" s="161">
        <v>1.29</v>
      </c>
      <c r="F49" s="108"/>
      <c r="G49" s="115">
        <f t="shared" si="5"/>
        <v>1.29</v>
      </c>
      <c r="I49" s="141"/>
      <c r="J49" s="155"/>
      <c r="K49" s="141"/>
      <c r="L49" s="141"/>
      <c r="M49" s="141"/>
      <c r="N49" s="141"/>
    </row>
    <row r="50" spans="1:14" x14ac:dyDescent="0.25">
      <c r="A50" s="156" t="s">
        <v>24</v>
      </c>
      <c r="B50" s="157"/>
      <c r="C50" s="151" t="s">
        <v>24</v>
      </c>
      <c r="D50" s="152" t="s">
        <v>24</v>
      </c>
      <c r="E50" s="161">
        <v>0</v>
      </c>
      <c r="F50" s="108"/>
      <c r="G50" s="115">
        <f t="shared" si="5"/>
        <v>0</v>
      </c>
      <c r="I50" s="141"/>
      <c r="J50" s="155"/>
      <c r="K50" s="141"/>
      <c r="L50" s="141"/>
      <c r="M50" s="141"/>
      <c r="N50" s="141"/>
    </row>
    <row r="51" spans="1:14" x14ac:dyDescent="0.25">
      <c r="A51" s="156" t="s">
        <v>24</v>
      </c>
      <c r="B51" s="157"/>
      <c r="C51" s="151" t="s">
        <v>24</v>
      </c>
      <c r="D51" s="152" t="s">
        <v>24</v>
      </c>
      <c r="E51" s="161">
        <v>0</v>
      </c>
      <c r="F51" s="108"/>
      <c r="G51" s="115">
        <f t="shared" si="5"/>
        <v>0</v>
      </c>
      <c r="I51" s="141"/>
      <c r="J51" s="155"/>
      <c r="K51" s="141"/>
      <c r="L51" s="141"/>
      <c r="M51" s="141"/>
      <c r="N51" s="141"/>
    </row>
    <row r="52" spans="1:14" x14ac:dyDescent="0.25">
      <c r="A52" s="156" t="s">
        <v>24</v>
      </c>
      <c r="B52" s="157"/>
      <c r="C52" s="151" t="s">
        <v>24</v>
      </c>
      <c r="D52" s="152" t="s">
        <v>24</v>
      </c>
      <c r="E52" s="161">
        <v>0</v>
      </c>
      <c r="F52" s="108"/>
      <c r="G52" s="115">
        <f t="shared" si="5"/>
        <v>0</v>
      </c>
      <c r="I52" s="141"/>
      <c r="J52" s="155"/>
      <c r="K52" s="141"/>
      <c r="L52" s="141"/>
      <c r="M52" s="141"/>
      <c r="N52" s="141"/>
    </row>
    <row r="53" spans="1:14" x14ac:dyDescent="0.25">
      <c r="A53" s="156" t="s">
        <v>24</v>
      </c>
      <c r="B53" s="157"/>
      <c r="C53" s="151" t="s">
        <v>24</v>
      </c>
      <c r="D53" s="152" t="s">
        <v>24</v>
      </c>
      <c r="E53" s="161">
        <v>0</v>
      </c>
      <c r="F53" s="108"/>
      <c r="G53" s="115">
        <f t="shared" si="5"/>
        <v>0</v>
      </c>
      <c r="I53" s="141"/>
      <c r="J53" s="155"/>
      <c r="K53" s="141"/>
      <c r="L53" s="141"/>
      <c r="M53" s="141"/>
      <c r="N53" s="141"/>
    </row>
    <row r="54" spans="1:14" x14ac:dyDescent="0.25">
      <c r="A54" s="156" t="s">
        <v>24</v>
      </c>
      <c r="B54" s="157"/>
      <c r="C54" s="151" t="s">
        <v>24</v>
      </c>
      <c r="D54" s="152" t="s">
        <v>24</v>
      </c>
      <c r="E54" s="161">
        <v>0</v>
      </c>
      <c r="F54" s="108"/>
      <c r="G54" s="115">
        <f t="shared" si="5"/>
        <v>0</v>
      </c>
      <c r="I54" s="141"/>
      <c r="J54" s="155"/>
      <c r="K54" s="141"/>
      <c r="L54" s="141"/>
      <c r="M54" s="141"/>
      <c r="N54" s="141"/>
    </row>
    <row r="55" spans="1:14" x14ac:dyDescent="0.25">
      <c r="A55" s="140" t="s">
        <v>24</v>
      </c>
      <c r="B55" s="105"/>
      <c r="C55" s="151" t="s">
        <v>24</v>
      </c>
      <c r="D55" s="152" t="s">
        <v>24</v>
      </c>
      <c r="E55" s="140">
        <v>0</v>
      </c>
      <c r="F55" s="108"/>
      <c r="G55" s="115">
        <f t="shared" si="5"/>
        <v>0</v>
      </c>
      <c r="I55" s="141"/>
      <c r="J55" s="141"/>
      <c r="K55" s="141"/>
      <c r="L55" s="141"/>
      <c r="M55" s="141"/>
      <c r="N55" s="141"/>
    </row>
    <row r="56" spans="1:14" x14ac:dyDescent="0.25">
      <c r="A56" s="156" t="s">
        <v>24</v>
      </c>
      <c r="B56" s="157"/>
      <c r="C56" s="151" t="s">
        <v>24</v>
      </c>
      <c r="D56" s="152" t="s">
        <v>24</v>
      </c>
      <c r="E56" s="161">
        <v>0</v>
      </c>
      <c r="F56" s="108"/>
      <c r="G56" s="115">
        <f t="shared" si="5"/>
        <v>0</v>
      </c>
      <c r="I56" s="141"/>
      <c r="J56" s="155"/>
      <c r="K56" s="141"/>
      <c r="L56" s="141"/>
      <c r="M56" s="141"/>
      <c r="N56" s="141"/>
    </row>
    <row r="57" spans="1:14" x14ac:dyDescent="0.25">
      <c r="A57" s="156" t="s">
        <v>24</v>
      </c>
      <c r="B57" s="157"/>
      <c r="C57" s="151" t="s">
        <v>24</v>
      </c>
      <c r="D57" s="152" t="s">
        <v>24</v>
      </c>
      <c r="E57" s="161">
        <v>0</v>
      </c>
      <c r="F57" s="108"/>
      <c r="G57" s="115">
        <f t="shared" si="5"/>
        <v>0</v>
      </c>
      <c r="I57" s="141"/>
      <c r="J57" s="155"/>
      <c r="K57" s="141"/>
      <c r="L57" s="141"/>
      <c r="M57" s="141"/>
      <c r="N57" s="141"/>
    </row>
    <row r="58" spans="1:14" x14ac:dyDescent="0.25">
      <c r="A58" s="156" t="s">
        <v>24</v>
      </c>
      <c r="B58" s="157"/>
      <c r="C58" s="151" t="s">
        <v>24</v>
      </c>
      <c r="D58" s="152" t="s">
        <v>24</v>
      </c>
      <c r="E58" s="161">
        <v>0</v>
      </c>
      <c r="F58" s="108"/>
      <c r="G58" s="115">
        <f t="shared" si="5"/>
        <v>0</v>
      </c>
      <c r="I58" s="141"/>
      <c r="J58" s="155"/>
      <c r="K58" s="141"/>
      <c r="L58" s="141"/>
      <c r="M58" s="141"/>
      <c r="N58" s="141"/>
    </row>
    <row r="59" spans="1:14" x14ac:dyDescent="0.25">
      <c r="A59" s="156" t="s">
        <v>24</v>
      </c>
      <c r="B59" s="157"/>
      <c r="C59" s="151" t="s">
        <v>24</v>
      </c>
      <c r="D59" s="152" t="s">
        <v>24</v>
      </c>
      <c r="E59" s="161">
        <v>0</v>
      </c>
      <c r="F59" s="108"/>
      <c r="G59" s="115">
        <f t="shared" si="5"/>
        <v>0</v>
      </c>
      <c r="I59" s="141"/>
      <c r="J59" s="155"/>
      <c r="K59" s="141"/>
      <c r="L59" s="141"/>
      <c r="M59" s="141"/>
      <c r="N59" s="141"/>
    </row>
    <row r="60" spans="1:14" x14ac:dyDescent="0.25">
      <c r="A60" s="156" t="s">
        <v>24</v>
      </c>
      <c r="B60" s="157"/>
      <c r="C60" s="151" t="s">
        <v>24</v>
      </c>
      <c r="D60" s="152" t="s">
        <v>24</v>
      </c>
      <c r="E60" s="161">
        <v>0</v>
      </c>
      <c r="F60" s="108"/>
      <c r="G60" s="115">
        <f t="shared" si="5"/>
        <v>0</v>
      </c>
      <c r="I60" s="141"/>
      <c r="J60" s="155"/>
      <c r="K60" s="141"/>
      <c r="L60" s="141"/>
      <c r="M60" s="141"/>
      <c r="N60" s="141"/>
    </row>
    <row r="61" spans="1:14" x14ac:dyDescent="0.25">
      <c r="A61" s="140" t="s">
        <v>24</v>
      </c>
      <c r="B61" s="105"/>
      <c r="C61" s="115" t="s">
        <v>24</v>
      </c>
      <c r="D61" s="115" t="s">
        <v>24</v>
      </c>
      <c r="E61" s="140">
        <v>0</v>
      </c>
      <c r="F61" s="108"/>
      <c r="G61" s="115">
        <f t="shared" si="5"/>
        <v>0</v>
      </c>
      <c r="I61" s="141"/>
      <c r="J61" s="141"/>
      <c r="K61" s="141"/>
      <c r="L61" s="141"/>
      <c r="M61" s="141"/>
      <c r="N61" s="141"/>
    </row>
    <row r="62" spans="1:14" x14ac:dyDescent="0.25">
      <c r="A62" s="140" t="s">
        <v>24</v>
      </c>
      <c r="B62" s="105"/>
      <c r="C62" s="115" t="s">
        <v>24</v>
      </c>
      <c r="D62" s="115" t="s">
        <v>24</v>
      </c>
      <c r="E62" s="140">
        <v>0</v>
      </c>
      <c r="F62" s="108"/>
      <c r="G62" s="115">
        <f t="shared" si="5"/>
        <v>0</v>
      </c>
      <c r="I62" s="141"/>
      <c r="J62" s="141"/>
      <c r="K62" s="141"/>
      <c r="L62" s="141"/>
      <c r="M62" s="141"/>
      <c r="N62" s="141"/>
    </row>
    <row r="63" spans="1:14" x14ac:dyDescent="0.25">
      <c r="A63" s="162" t="s">
        <v>24</v>
      </c>
      <c r="B63" s="119"/>
      <c r="C63" s="118" t="s">
        <v>24</v>
      </c>
      <c r="D63" s="118" t="s">
        <v>24</v>
      </c>
      <c r="E63" s="162">
        <v>0</v>
      </c>
      <c r="F63" s="121"/>
      <c r="G63" s="115">
        <f t="shared" si="5"/>
        <v>0</v>
      </c>
      <c r="I63" s="141"/>
      <c r="J63" s="141"/>
      <c r="K63" s="141"/>
      <c r="L63" s="141"/>
      <c r="M63" s="141"/>
      <c r="N63" s="141"/>
    </row>
    <row r="64" spans="1:14" x14ac:dyDescent="0.25">
      <c r="A64" s="143" t="s">
        <v>24</v>
      </c>
      <c r="B64" s="123"/>
      <c r="C64" s="122" t="s">
        <v>24</v>
      </c>
      <c r="D64" s="122" t="s">
        <v>24</v>
      </c>
      <c r="E64" s="143">
        <v>0</v>
      </c>
      <c r="F64" s="144"/>
      <c r="G64" s="144">
        <f>TRUNC(ROUND(SUM(G44:G63),2),2)</f>
        <v>26.9</v>
      </c>
      <c r="I64" s="141"/>
      <c r="J64" s="141"/>
      <c r="K64" s="141"/>
      <c r="L64" s="141"/>
      <c r="M64" s="141"/>
      <c r="N64" s="141"/>
    </row>
    <row r="65" spans="1:22" s="93" customFormat="1" x14ac:dyDescent="0.25">
      <c r="A65" s="126" t="s">
        <v>184</v>
      </c>
      <c r="B65" s="127"/>
      <c r="C65" s="128"/>
      <c r="D65" s="128"/>
      <c r="E65" s="129"/>
      <c r="F65" s="129"/>
      <c r="G65" s="130"/>
      <c r="I65" s="145"/>
      <c r="J65" s="145"/>
      <c r="K65" s="145"/>
      <c r="L65" s="145"/>
      <c r="M65" s="145"/>
      <c r="N65" s="145"/>
    </row>
    <row r="66" spans="1:22" ht="27.75" customHeight="1" x14ac:dyDescent="0.25">
      <c r="A66" s="163" t="s">
        <v>122</v>
      </c>
      <c r="B66" s="132"/>
      <c r="C66" s="95" t="s">
        <v>185</v>
      </c>
      <c r="D66" s="95" t="s">
        <v>186</v>
      </c>
      <c r="E66" s="163" t="s">
        <v>124</v>
      </c>
      <c r="F66" s="133"/>
      <c r="G66" s="134" t="s">
        <v>187</v>
      </c>
    </row>
    <row r="67" spans="1:22" x14ac:dyDescent="0.25">
      <c r="A67" s="142"/>
      <c r="B67" s="85"/>
      <c r="C67" s="120"/>
      <c r="D67" s="120" t="s">
        <v>128</v>
      </c>
      <c r="E67" s="164" t="s">
        <v>129</v>
      </c>
      <c r="F67" s="165"/>
      <c r="G67" s="99" t="s">
        <v>188</v>
      </c>
    </row>
    <row r="68" spans="1:22" ht="15.75" thickBot="1" x14ac:dyDescent="0.3">
      <c r="A68" s="166"/>
      <c r="B68" s="167"/>
      <c r="C68" s="168"/>
      <c r="D68" s="168"/>
      <c r="E68" s="161"/>
      <c r="F68" s="108"/>
      <c r="G68" s="168"/>
    </row>
    <row r="69" spans="1:22" ht="15.75" thickBot="1" x14ac:dyDescent="0.3">
      <c r="A69" s="169" t="s">
        <v>189</v>
      </c>
      <c r="B69" s="170"/>
      <c r="C69" s="116" t="s">
        <v>20</v>
      </c>
      <c r="D69" s="116">
        <v>1</v>
      </c>
      <c r="E69" s="140">
        <v>6.24</v>
      </c>
      <c r="F69" s="108"/>
      <c r="G69" s="115">
        <f>IFERROR(TRUNC(ROUND(D69*E69,2),2),0)</f>
        <v>6.24</v>
      </c>
      <c r="I69" s="171" t="s">
        <v>190</v>
      </c>
      <c r="J69" s="172">
        <v>0</v>
      </c>
    </row>
    <row r="70" spans="1:22" x14ac:dyDescent="0.25">
      <c r="A70" s="173"/>
      <c r="B70" s="174"/>
      <c r="C70" s="120"/>
      <c r="D70" s="120"/>
      <c r="E70" s="175"/>
      <c r="F70" s="176"/>
      <c r="G70" s="118"/>
    </row>
    <row r="71" spans="1:22" x14ac:dyDescent="0.25">
      <c r="A71" s="143" t="s">
        <v>191</v>
      </c>
      <c r="B71" s="123"/>
      <c r="C71" s="122"/>
      <c r="D71" s="122"/>
      <c r="E71" s="122"/>
      <c r="F71" s="123"/>
      <c r="G71" s="122">
        <f>TRUNC(ROUND(SUM(G68:G70),5),2)</f>
        <v>6.24</v>
      </c>
    </row>
    <row r="72" spans="1:22" s="93" customFormat="1" ht="15.75" customHeight="1" x14ac:dyDescent="0.25">
      <c r="A72" s="177"/>
      <c r="B72" s="178"/>
      <c r="C72" s="129" t="s">
        <v>192</v>
      </c>
      <c r="D72" s="129"/>
      <c r="E72" s="129"/>
      <c r="F72" s="129"/>
      <c r="G72" s="179">
        <f>TRUNC(ROUND(G29+G40+G64+G71,2),2)</f>
        <v>36.51</v>
      </c>
    </row>
    <row r="73" spans="1:22" ht="15.75" customHeight="1" x14ac:dyDescent="0.25">
      <c r="A73" s="180"/>
      <c r="B73" s="181"/>
      <c r="C73" s="182" t="s">
        <v>193</v>
      </c>
      <c r="D73" s="124"/>
      <c r="E73" s="124"/>
      <c r="F73" s="183">
        <v>0.03</v>
      </c>
      <c r="G73" s="122">
        <f>TRUNC(ROUND(G72*F73,2),2)</f>
        <v>1.1000000000000001</v>
      </c>
    </row>
    <row r="74" spans="1:22" ht="15.75" customHeight="1" x14ac:dyDescent="0.25">
      <c r="A74" s="180"/>
      <c r="B74" s="181"/>
      <c r="C74" s="182" t="s">
        <v>194</v>
      </c>
      <c r="D74" s="124"/>
      <c r="E74" s="124"/>
      <c r="F74" s="184">
        <v>1.1000000000000001E-3</v>
      </c>
      <c r="G74" s="122">
        <f>TRUNC(ROUND(G72*F74,2),2)</f>
        <v>0.04</v>
      </c>
      <c r="V74">
        <f>+COLUMN(V73)</f>
        <v>22</v>
      </c>
    </row>
    <row r="75" spans="1:22" ht="15.75" customHeight="1" x14ac:dyDescent="0.25">
      <c r="A75" s="185"/>
      <c r="B75" s="186"/>
      <c r="C75" s="182" t="s">
        <v>195</v>
      </c>
      <c r="D75" s="124"/>
      <c r="E75" s="124"/>
      <c r="F75" s="144"/>
      <c r="G75" s="122">
        <f>TRUNC(ROUND(SUM(G72:G74),2),2)</f>
        <v>37.65</v>
      </c>
      <c r="U75" t="s">
        <v>196</v>
      </c>
      <c r="V75">
        <f>+TRUNC(ROUND(G29+G40+G71+G73+G74,2),2)</f>
        <v>10.75</v>
      </c>
    </row>
    <row r="76" spans="1:22" s="93" customFormat="1" ht="15.75" customHeight="1" x14ac:dyDescent="0.25">
      <c r="A76" s="187" t="s">
        <v>197</v>
      </c>
      <c r="B76" s="188"/>
      <c r="C76" s="189" t="s">
        <v>198</v>
      </c>
      <c r="D76" s="190"/>
      <c r="E76" s="190"/>
      <c r="F76" s="191"/>
      <c r="G76" s="192"/>
      <c r="U76" s="93" t="s">
        <v>199</v>
      </c>
      <c r="V76" s="93">
        <f>+G64</f>
        <v>26.9</v>
      </c>
    </row>
    <row r="77" spans="1:22" x14ac:dyDescent="0.25">
      <c r="A77" s="193"/>
      <c r="B77" s="193"/>
      <c r="C77" s="193"/>
      <c r="D77" s="193"/>
      <c r="E77" s="193"/>
      <c r="F77" s="193"/>
      <c r="G77" s="193"/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1" orientation="portrait" horizontalDpi="4294967293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7">
    <tabColor rgb="FF92D050"/>
    <pageSetUpPr fitToPage="1"/>
  </sheetPr>
  <dimension ref="A1:V77"/>
  <sheetViews>
    <sheetView showZeros="0" view="pageBreakPreview" topLeftCell="A4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58" t="s">
        <v>109</v>
      </c>
      <c r="B1" s="59"/>
      <c r="C1" s="59"/>
      <c r="D1" s="59"/>
      <c r="E1" s="59"/>
      <c r="F1" s="59"/>
      <c r="G1" s="60"/>
    </row>
    <row r="2" spans="1:22" ht="15" customHeight="1" x14ac:dyDescent="0.25">
      <c r="A2" s="61" t="s">
        <v>110</v>
      </c>
      <c r="B2" s="62"/>
      <c r="C2" s="62"/>
      <c r="D2" s="62" t="s">
        <v>111</v>
      </c>
      <c r="E2" s="63" t="s">
        <v>17</v>
      </c>
      <c r="F2" s="63"/>
      <c r="G2" s="64"/>
    </row>
    <row r="3" spans="1:22" ht="103.5" customHeight="1" x14ac:dyDescent="0.25">
      <c r="A3" s="65" t="s">
        <v>112</v>
      </c>
      <c r="B3" s="66"/>
      <c r="C3" s="62"/>
      <c r="D3" s="62"/>
      <c r="E3" s="63"/>
      <c r="F3" s="63"/>
      <c r="G3" s="64"/>
    </row>
    <row r="4" spans="1:22" ht="18" x14ac:dyDescent="0.25">
      <c r="A4" s="67" t="s">
        <v>113</v>
      </c>
      <c r="B4" s="68"/>
      <c r="C4" s="68"/>
      <c r="D4" s="68"/>
      <c r="E4" s="68"/>
      <c r="F4" s="68"/>
      <c r="G4" s="69"/>
    </row>
    <row r="5" spans="1:22" x14ac:dyDescent="0.25">
      <c r="A5" s="70"/>
      <c r="B5" s="71"/>
      <c r="C5" s="71"/>
      <c r="D5" s="72" t="s">
        <v>114</v>
      </c>
      <c r="F5" s="73"/>
      <c r="G5" s="74"/>
    </row>
    <row r="6" spans="1:22" x14ac:dyDescent="0.25">
      <c r="A6" s="75" t="s">
        <v>115</v>
      </c>
      <c r="B6" s="76"/>
      <c r="C6" s="71"/>
      <c r="D6" s="71"/>
      <c r="E6" s="71"/>
      <c r="F6" s="71"/>
      <c r="G6" s="77"/>
    </row>
    <row r="7" spans="1:22" ht="42" customHeight="1" x14ac:dyDescent="0.25">
      <c r="A7" s="78" t="s">
        <v>56</v>
      </c>
      <c r="B7" s="79"/>
      <c r="C7" s="79"/>
      <c r="D7" s="79"/>
      <c r="E7" s="79"/>
      <c r="F7" s="80" t="s">
        <v>116</v>
      </c>
      <c r="G7" s="81" t="s">
        <v>20</v>
      </c>
      <c r="H7" s="82"/>
      <c r="I7" s="83" t="s">
        <v>117</v>
      </c>
      <c r="J7" s="82">
        <v>2</v>
      </c>
    </row>
    <row r="8" spans="1:22" x14ac:dyDescent="0.25">
      <c r="A8" s="84" t="s">
        <v>118</v>
      </c>
      <c r="B8" s="85"/>
      <c r="C8" s="85"/>
      <c r="D8" s="85"/>
      <c r="E8" s="86"/>
      <c r="F8" s="86"/>
      <c r="G8" s="87"/>
    </row>
    <row r="9" spans="1:22" s="93" customFormat="1" x14ac:dyDescent="0.25">
      <c r="A9" s="88" t="s">
        <v>119</v>
      </c>
      <c r="B9" s="89"/>
      <c r="C9" s="90"/>
      <c r="D9" s="90"/>
      <c r="E9" s="91"/>
      <c r="F9" s="91"/>
      <c r="G9" s="92"/>
      <c r="I9" s="94" t="s">
        <v>120</v>
      </c>
      <c r="J9" s="94" t="s">
        <v>121</v>
      </c>
    </row>
    <row r="10" spans="1:22" ht="15.75" x14ac:dyDescent="0.25">
      <c r="A10" s="95" t="s">
        <v>122</v>
      </c>
      <c r="B10" s="95" t="s">
        <v>123</v>
      </c>
      <c r="C10" s="95" t="s">
        <v>124</v>
      </c>
      <c r="D10" s="95" t="s">
        <v>125</v>
      </c>
      <c r="E10" s="96" t="s">
        <v>126</v>
      </c>
      <c r="F10" s="96"/>
      <c r="G10" s="95" t="s">
        <v>127</v>
      </c>
      <c r="I10" s="97">
        <v>0.5</v>
      </c>
      <c r="J10" s="97">
        <f>1/I10</f>
        <v>2</v>
      </c>
    </row>
    <row r="11" spans="1:22" x14ac:dyDescent="0.25">
      <c r="A11" s="98"/>
      <c r="B11" s="99" t="s">
        <v>128</v>
      </c>
      <c r="C11" s="100" t="s">
        <v>129</v>
      </c>
      <c r="D11" s="99" t="s">
        <v>130</v>
      </c>
      <c r="E11" s="101" t="s">
        <v>131</v>
      </c>
      <c r="F11" s="102"/>
      <c r="G11" s="103" t="s">
        <v>132</v>
      </c>
      <c r="L11" t="s">
        <v>133</v>
      </c>
      <c r="M11" t="s">
        <v>134</v>
      </c>
      <c r="N11" t="s">
        <v>135</v>
      </c>
      <c r="O11" t="s">
        <v>136</v>
      </c>
      <c r="P11" t="s">
        <v>137</v>
      </c>
      <c r="Q11" t="s">
        <v>138</v>
      </c>
      <c r="R11" t="s">
        <v>139</v>
      </c>
      <c r="S11" t="s">
        <v>140</v>
      </c>
    </row>
    <row r="12" spans="1:22" x14ac:dyDescent="0.25">
      <c r="A12" s="104" t="s">
        <v>141</v>
      </c>
      <c r="B12" s="104">
        <v>1</v>
      </c>
      <c r="C12" s="105">
        <v>4.25</v>
      </c>
      <c r="D12" s="106">
        <f>IFERROR(ROUND(B12*C12,5),0)</f>
        <v>4.25</v>
      </c>
      <c r="E12" s="107">
        <v>0.02</v>
      </c>
      <c r="F12" s="108"/>
      <c r="G12" s="106">
        <f>IFERROR(TRUNC(ROUND(D12*E12,2),2),0)</f>
        <v>0.09</v>
      </c>
      <c r="I12" t="s">
        <v>142</v>
      </c>
      <c r="J12">
        <v>2</v>
      </c>
      <c r="U12">
        <v>6.25</v>
      </c>
      <c r="V12">
        <f>+U12*1.4</f>
        <v>8.75</v>
      </c>
    </row>
    <row r="13" spans="1:22" x14ac:dyDescent="0.25">
      <c r="A13" s="104" t="s">
        <v>143</v>
      </c>
      <c r="B13" s="104">
        <v>0</v>
      </c>
      <c r="C13" s="105">
        <v>10</v>
      </c>
      <c r="D13" s="106">
        <f t="shared" ref="D13:D26" si="0">IFERROR(ROUND(B13*C13,5),0)</f>
        <v>0</v>
      </c>
      <c r="E13" s="109">
        <v>0.02</v>
      </c>
      <c r="F13" s="110"/>
      <c r="G13" s="106">
        <f t="shared" ref="G13:G26" si="1">IFERROR(TRUNC(ROUND(D13*E13,2),2),0)</f>
        <v>0</v>
      </c>
      <c r="I13" t="s">
        <v>144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4" t="s">
        <v>145</v>
      </c>
      <c r="B14" s="104">
        <v>0</v>
      </c>
      <c r="C14" s="105">
        <v>20</v>
      </c>
      <c r="D14" s="106">
        <f t="shared" si="0"/>
        <v>0</v>
      </c>
      <c r="E14" s="107">
        <v>0.02</v>
      </c>
      <c r="F14" s="108"/>
      <c r="G14" s="106">
        <f t="shared" si="1"/>
        <v>0</v>
      </c>
      <c r="I14" t="s">
        <v>146</v>
      </c>
      <c r="J14">
        <v>2</v>
      </c>
      <c r="U14">
        <v>65</v>
      </c>
      <c r="V14">
        <f t="shared" si="2"/>
        <v>91</v>
      </c>
    </row>
    <row r="15" spans="1:22" x14ac:dyDescent="0.25">
      <c r="A15" s="104" t="s">
        <v>147</v>
      </c>
      <c r="B15" s="104">
        <v>0</v>
      </c>
      <c r="C15" s="105">
        <v>1</v>
      </c>
      <c r="D15" s="106">
        <f t="shared" si="0"/>
        <v>0</v>
      </c>
      <c r="E15" s="107">
        <v>0.02</v>
      </c>
      <c r="F15" s="108"/>
      <c r="G15" s="106">
        <f t="shared" si="1"/>
        <v>0</v>
      </c>
      <c r="I15" t="s">
        <v>148</v>
      </c>
      <c r="J15">
        <v>2</v>
      </c>
      <c r="U15">
        <v>2</v>
      </c>
      <c r="V15">
        <f t="shared" si="2"/>
        <v>2.8</v>
      </c>
    </row>
    <row r="16" spans="1:22" x14ac:dyDescent="0.25">
      <c r="A16" s="104" t="s">
        <v>149</v>
      </c>
      <c r="B16" s="104">
        <v>2</v>
      </c>
      <c r="C16" s="105">
        <v>0.5</v>
      </c>
      <c r="D16" s="106">
        <f t="shared" si="0"/>
        <v>1</v>
      </c>
      <c r="E16" s="107">
        <v>0.02</v>
      </c>
      <c r="F16" s="108"/>
      <c r="G16" s="106">
        <f t="shared" si="1"/>
        <v>0.02</v>
      </c>
      <c r="I16" t="s">
        <v>150</v>
      </c>
      <c r="J16">
        <v>2</v>
      </c>
      <c r="U16">
        <v>0.5</v>
      </c>
      <c r="V16">
        <f t="shared" si="2"/>
        <v>0.7</v>
      </c>
    </row>
    <row r="17" spans="1:22" x14ac:dyDescent="0.25">
      <c r="A17" s="104" t="s">
        <v>148</v>
      </c>
      <c r="B17" s="104">
        <v>0</v>
      </c>
      <c r="C17" s="105">
        <v>0.15</v>
      </c>
      <c r="D17" s="106">
        <f t="shared" si="0"/>
        <v>0</v>
      </c>
      <c r="E17" s="107">
        <v>0.02</v>
      </c>
      <c r="F17" s="108"/>
      <c r="G17" s="106">
        <f t="shared" si="1"/>
        <v>0</v>
      </c>
      <c r="I17" t="s">
        <v>151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111" t="s">
        <v>152</v>
      </c>
      <c r="B18" s="104">
        <v>0</v>
      </c>
      <c r="C18" s="105">
        <v>0.15</v>
      </c>
      <c r="D18" s="106">
        <f t="shared" si="0"/>
        <v>0</v>
      </c>
      <c r="E18" s="107">
        <v>0.02</v>
      </c>
      <c r="F18" s="108"/>
      <c r="G18" s="106">
        <f t="shared" si="1"/>
        <v>0</v>
      </c>
      <c r="I18" t="s">
        <v>153</v>
      </c>
      <c r="J18">
        <v>2</v>
      </c>
      <c r="U18">
        <v>0.15</v>
      </c>
      <c r="V18">
        <f t="shared" si="2"/>
        <v>0.21</v>
      </c>
    </row>
    <row r="19" spans="1:22" x14ac:dyDescent="0.25">
      <c r="A19" s="104" t="s">
        <v>154</v>
      </c>
      <c r="B19" s="104">
        <v>0</v>
      </c>
      <c r="C19" s="105">
        <v>0.16</v>
      </c>
      <c r="D19" s="106">
        <f t="shared" si="0"/>
        <v>0</v>
      </c>
      <c r="E19" s="107">
        <v>0.02</v>
      </c>
      <c r="F19" s="108"/>
      <c r="G19" s="106">
        <f t="shared" si="1"/>
        <v>0</v>
      </c>
      <c r="I19" t="s">
        <v>155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4" t="s">
        <v>156</v>
      </c>
      <c r="B20" s="104">
        <v>2</v>
      </c>
      <c r="C20" s="105">
        <v>0.2</v>
      </c>
      <c r="D20" s="106">
        <f t="shared" si="0"/>
        <v>0.4</v>
      </c>
      <c r="E20" s="107">
        <v>0.02</v>
      </c>
      <c r="F20" s="108"/>
      <c r="G20" s="106">
        <f t="shared" si="1"/>
        <v>0.01</v>
      </c>
      <c r="I20" t="s">
        <v>157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4" t="s">
        <v>158</v>
      </c>
      <c r="B21" s="104">
        <v>2</v>
      </c>
      <c r="C21" s="105">
        <v>0.2</v>
      </c>
      <c r="D21" s="106">
        <f t="shared" si="0"/>
        <v>0.4</v>
      </c>
      <c r="E21" s="107">
        <v>0.02</v>
      </c>
      <c r="F21" s="108"/>
      <c r="G21" s="106">
        <f t="shared" si="1"/>
        <v>0.01</v>
      </c>
      <c r="I21" t="s">
        <v>159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4" t="s">
        <v>160</v>
      </c>
      <c r="B22" s="104">
        <v>3</v>
      </c>
      <c r="C22" s="105">
        <v>0.17</v>
      </c>
      <c r="D22" s="106">
        <f t="shared" si="0"/>
        <v>0.51</v>
      </c>
      <c r="E22" s="107">
        <v>0.02</v>
      </c>
      <c r="F22" s="108"/>
      <c r="G22" s="106">
        <f t="shared" si="1"/>
        <v>0.01</v>
      </c>
      <c r="I22" t="s">
        <v>161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4" t="s">
        <v>162</v>
      </c>
      <c r="B23" s="104">
        <v>0</v>
      </c>
      <c r="C23" s="105">
        <v>0.05</v>
      </c>
      <c r="D23" s="106">
        <f t="shared" si="0"/>
        <v>0</v>
      </c>
      <c r="E23" s="107">
        <v>0.02</v>
      </c>
      <c r="F23" s="108"/>
      <c r="G23" s="106">
        <f t="shared" si="1"/>
        <v>0</v>
      </c>
      <c r="I23" t="s">
        <v>163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2" t="s">
        <v>164</v>
      </c>
      <c r="B24" s="104">
        <v>0</v>
      </c>
      <c r="C24" s="105">
        <v>0.05</v>
      </c>
      <c r="D24" s="106">
        <f t="shared" si="0"/>
        <v>0</v>
      </c>
      <c r="E24" s="107">
        <v>0.02</v>
      </c>
      <c r="F24" s="108"/>
      <c r="G24" s="106">
        <f t="shared" si="1"/>
        <v>0</v>
      </c>
      <c r="I24" t="s">
        <v>165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3" t="s">
        <v>161</v>
      </c>
      <c r="B25" s="112">
        <v>0</v>
      </c>
      <c r="C25" s="105">
        <v>0.05</v>
      </c>
      <c r="D25" s="106">
        <f t="shared" si="0"/>
        <v>0</v>
      </c>
      <c r="E25" s="107">
        <v>0.02</v>
      </c>
      <c r="F25" s="108"/>
      <c r="G25" s="106">
        <f t="shared" si="1"/>
        <v>0</v>
      </c>
      <c r="I25" t="s">
        <v>166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4" t="s">
        <v>167</v>
      </c>
      <c r="B26" s="113">
        <v>0</v>
      </c>
      <c r="C26" s="105">
        <v>2</v>
      </c>
      <c r="D26" s="106">
        <f t="shared" si="0"/>
        <v>0</v>
      </c>
      <c r="E26" s="107">
        <v>0.02</v>
      </c>
      <c r="F26" s="108"/>
      <c r="G26" s="106">
        <f t="shared" si="1"/>
        <v>0</v>
      </c>
      <c r="I26" t="s">
        <v>168</v>
      </c>
      <c r="J26">
        <v>5</v>
      </c>
      <c r="U26">
        <v>5</v>
      </c>
      <c r="V26">
        <f t="shared" si="2"/>
        <v>7</v>
      </c>
    </row>
    <row r="27" spans="1:22" x14ac:dyDescent="0.25">
      <c r="A27" s="115"/>
      <c r="B27" s="116"/>
      <c r="C27" s="105"/>
      <c r="D27" s="117"/>
      <c r="E27" s="105"/>
      <c r="F27" s="108"/>
      <c r="G27" s="110"/>
      <c r="I27" t="s">
        <v>169</v>
      </c>
      <c r="J27">
        <v>5</v>
      </c>
    </row>
    <row r="28" spans="1:22" x14ac:dyDescent="0.25">
      <c r="A28" s="118"/>
      <c r="B28" s="118"/>
      <c r="C28" s="119"/>
      <c r="D28" s="120"/>
      <c r="E28" s="119"/>
      <c r="F28" s="121"/>
      <c r="G28" s="87"/>
    </row>
    <row r="29" spans="1:22" x14ac:dyDescent="0.25">
      <c r="A29" s="122" t="s">
        <v>170</v>
      </c>
      <c r="B29" s="122"/>
      <c r="C29" s="123"/>
      <c r="D29" s="122"/>
      <c r="E29" s="124"/>
      <c r="F29" s="125"/>
      <c r="G29" s="122">
        <f>TRUNC(ROUND(SUM(G12:G28),2),2)</f>
        <v>0.14000000000000001</v>
      </c>
    </row>
    <row r="30" spans="1:22" s="93" customFormat="1" x14ac:dyDescent="0.25">
      <c r="A30" s="126" t="s">
        <v>171</v>
      </c>
      <c r="B30" s="127"/>
      <c r="C30" s="128"/>
      <c r="D30" s="128"/>
      <c r="E30" s="129"/>
      <c r="F30" s="129"/>
      <c r="G30" s="130"/>
    </row>
    <row r="31" spans="1:22" x14ac:dyDescent="0.25">
      <c r="A31" s="95" t="s">
        <v>172</v>
      </c>
      <c r="B31" s="131" t="s">
        <v>123</v>
      </c>
      <c r="C31" s="95" t="s">
        <v>173</v>
      </c>
      <c r="D31" s="95" t="s">
        <v>125</v>
      </c>
      <c r="E31" s="132" t="s">
        <v>126</v>
      </c>
      <c r="F31" s="133"/>
      <c r="G31" s="134" t="s">
        <v>127</v>
      </c>
    </row>
    <row r="32" spans="1:22" x14ac:dyDescent="0.25">
      <c r="A32" s="135"/>
      <c r="B32" s="136" t="s">
        <v>128</v>
      </c>
      <c r="C32" s="120" t="s">
        <v>129</v>
      </c>
      <c r="D32" s="120" t="s">
        <v>130</v>
      </c>
      <c r="E32" s="137" t="s">
        <v>131</v>
      </c>
      <c r="F32" s="138"/>
      <c r="G32" s="139" t="s">
        <v>132</v>
      </c>
    </row>
    <row r="33" spans="1:14" x14ac:dyDescent="0.25">
      <c r="A33" s="115" t="s">
        <v>174</v>
      </c>
      <c r="B33" s="140">
        <v>1</v>
      </c>
      <c r="C33" s="115">
        <v>5.5</v>
      </c>
      <c r="D33" s="106">
        <f>IFERROR(ROUND(B33*C33,5),0)</f>
        <v>5.5</v>
      </c>
      <c r="E33" s="105">
        <v>0.02</v>
      </c>
      <c r="F33" s="108"/>
      <c r="G33" s="108">
        <f>IFERROR(TRUNC(ROUND(D33*E33,2),2),0)</f>
        <v>0.11</v>
      </c>
    </row>
    <row r="34" spans="1:14" x14ac:dyDescent="0.25">
      <c r="A34" s="115" t="s">
        <v>175</v>
      </c>
      <c r="B34" s="140">
        <v>1</v>
      </c>
      <c r="C34" s="115">
        <v>5</v>
      </c>
      <c r="D34" s="106">
        <f t="shared" ref="D34:D38" si="3">IFERROR(ROUND(B34*C34,5),0)</f>
        <v>5</v>
      </c>
      <c r="E34" s="105">
        <v>0.02</v>
      </c>
      <c r="F34" s="108"/>
      <c r="G34" s="108">
        <f t="shared" ref="G34:G38" si="4">IFERROR(TRUNC(ROUND(D34*E34,2),2),0)</f>
        <v>0.1</v>
      </c>
    </row>
    <row r="35" spans="1:14" x14ac:dyDescent="0.25">
      <c r="A35" s="115" t="s">
        <v>176</v>
      </c>
      <c r="B35" s="140">
        <v>1</v>
      </c>
      <c r="C35" s="115">
        <v>4.5</v>
      </c>
      <c r="D35" s="106">
        <f t="shared" si="3"/>
        <v>4.5</v>
      </c>
      <c r="E35" s="105">
        <v>0.02</v>
      </c>
      <c r="F35" s="108"/>
      <c r="G35" s="108">
        <f t="shared" si="4"/>
        <v>0.09</v>
      </c>
    </row>
    <row r="36" spans="1:14" x14ac:dyDescent="0.25">
      <c r="A36" s="115" t="s">
        <v>177</v>
      </c>
      <c r="B36" s="140">
        <v>0</v>
      </c>
      <c r="C36" s="115">
        <v>5</v>
      </c>
      <c r="D36" s="106">
        <f t="shared" si="3"/>
        <v>0</v>
      </c>
      <c r="E36" s="105">
        <v>0.02</v>
      </c>
      <c r="F36" s="108"/>
      <c r="G36" s="108">
        <f t="shared" si="4"/>
        <v>0</v>
      </c>
      <c r="I36" s="141"/>
      <c r="J36" s="141"/>
      <c r="K36" s="141"/>
      <c r="L36" s="141"/>
      <c r="M36" s="141"/>
      <c r="N36" s="141"/>
    </row>
    <row r="37" spans="1:14" x14ac:dyDescent="0.25">
      <c r="A37" s="115" t="s">
        <v>178</v>
      </c>
      <c r="B37" s="140">
        <v>1</v>
      </c>
      <c r="C37" s="115">
        <v>6.5</v>
      </c>
      <c r="D37" s="106">
        <f t="shared" si="3"/>
        <v>6.5</v>
      </c>
      <c r="E37" s="105">
        <v>0.02</v>
      </c>
      <c r="F37" s="108"/>
      <c r="G37" s="108">
        <f t="shared" si="4"/>
        <v>0.13</v>
      </c>
      <c r="I37" s="141"/>
      <c r="J37" s="141"/>
      <c r="K37" s="141"/>
      <c r="L37" s="141"/>
      <c r="M37" s="141"/>
      <c r="N37" s="141"/>
    </row>
    <row r="38" spans="1:14" x14ac:dyDescent="0.25">
      <c r="A38" s="115"/>
      <c r="B38" s="140">
        <v>0</v>
      </c>
      <c r="C38" s="115"/>
      <c r="D38" s="106">
        <f t="shared" si="3"/>
        <v>0</v>
      </c>
      <c r="E38" s="105">
        <v>0</v>
      </c>
      <c r="F38" s="108"/>
      <c r="G38" s="108">
        <f t="shared" si="4"/>
        <v>0</v>
      </c>
      <c r="I38" s="141"/>
      <c r="J38" s="141"/>
      <c r="K38" s="141"/>
      <c r="L38" s="141"/>
      <c r="M38" s="141"/>
      <c r="N38" s="141"/>
    </row>
    <row r="39" spans="1:14" x14ac:dyDescent="0.25">
      <c r="A39" s="135"/>
      <c r="B39" s="142"/>
      <c r="C39" s="118"/>
      <c r="D39" s="120"/>
      <c r="E39" s="119"/>
      <c r="F39" s="121"/>
      <c r="G39" s="121"/>
      <c r="I39" s="141"/>
      <c r="J39" s="141"/>
      <c r="K39" s="141"/>
      <c r="L39" s="141"/>
      <c r="M39" s="141"/>
      <c r="N39" s="141"/>
    </row>
    <row r="40" spans="1:14" x14ac:dyDescent="0.25">
      <c r="A40" s="122" t="s">
        <v>179</v>
      </c>
      <c r="B40" s="143"/>
      <c r="C40" s="122"/>
      <c r="D40" s="122"/>
      <c r="E40" s="123"/>
      <c r="F40" s="144"/>
      <c r="G40" s="122">
        <f>TRUNC(ROUND(SUM(G33:G39),2),2)</f>
        <v>0.43</v>
      </c>
      <c r="I40" s="141"/>
      <c r="J40" s="141"/>
      <c r="K40" s="141"/>
      <c r="L40" s="141"/>
      <c r="M40" s="141"/>
      <c r="N40" s="141"/>
    </row>
    <row r="41" spans="1:14" s="93" customFormat="1" x14ac:dyDescent="0.25">
      <c r="A41" s="126" t="s">
        <v>180</v>
      </c>
      <c r="B41" s="127"/>
      <c r="C41" s="128"/>
      <c r="D41" s="128"/>
      <c r="E41" s="129"/>
      <c r="F41" s="129"/>
      <c r="G41" s="130"/>
      <c r="I41" s="145"/>
      <c r="J41" s="145"/>
      <c r="K41" s="145"/>
      <c r="L41" s="145"/>
      <c r="M41" s="145"/>
      <c r="N41" s="145"/>
    </row>
    <row r="42" spans="1:14" ht="15.75" customHeight="1" x14ac:dyDescent="0.25">
      <c r="A42" s="143" t="s">
        <v>181</v>
      </c>
      <c r="B42" s="144"/>
      <c r="C42" s="122" t="s">
        <v>5</v>
      </c>
      <c r="D42" s="122" t="s">
        <v>123</v>
      </c>
      <c r="E42" s="124" t="s">
        <v>182</v>
      </c>
      <c r="F42" s="124"/>
      <c r="G42" s="122" t="s">
        <v>127</v>
      </c>
      <c r="I42" s="141"/>
      <c r="J42" s="141"/>
      <c r="K42" s="141"/>
      <c r="L42" s="141"/>
      <c r="M42" s="141"/>
      <c r="N42" s="141"/>
    </row>
    <row r="43" spans="1:14" x14ac:dyDescent="0.25">
      <c r="A43" s="146"/>
      <c r="B43" s="147"/>
      <c r="C43" s="99"/>
      <c r="D43" s="99" t="s">
        <v>128</v>
      </c>
      <c r="E43" s="148" t="s">
        <v>129</v>
      </c>
      <c r="F43" s="102"/>
      <c r="G43" s="99" t="s">
        <v>130</v>
      </c>
      <c r="I43" s="141"/>
      <c r="J43" s="141"/>
      <c r="K43" s="141"/>
      <c r="L43" s="141"/>
      <c r="M43" s="141"/>
      <c r="N43" s="141"/>
    </row>
    <row r="44" spans="1:14" ht="25.5" x14ac:dyDescent="0.25">
      <c r="A44" s="149" t="s">
        <v>234</v>
      </c>
      <c r="B44" s="150"/>
      <c r="C44" s="151" t="s">
        <v>20</v>
      </c>
      <c r="D44" s="152">
        <v>1</v>
      </c>
      <c r="E44" s="153">
        <v>4.3899999999999997</v>
      </c>
      <c r="F44" s="154"/>
      <c r="G44" s="115">
        <f>IFERROR(TRUNC(ROUND(D44*E44,2),2),0)</f>
        <v>4.3899999999999997</v>
      </c>
      <c r="I44" s="141"/>
      <c r="J44" s="155"/>
      <c r="K44" s="141"/>
      <c r="L44" s="141"/>
      <c r="M44" s="141"/>
      <c r="N44" s="141"/>
    </row>
    <row r="45" spans="1:14" ht="25.5" x14ac:dyDescent="0.25">
      <c r="A45" s="156" t="s">
        <v>235</v>
      </c>
      <c r="B45" s="157"/>
      <c r="C45" s="151" t="s">
        <v>203</v>
      </c>
      <c r="D45" s="152">
        <v>2</v>
      </c>
      <c r="E45" s="158">
        <v>1.73</v>
      </c>
      <c r="F45" s="110"/>
      <c r="G45" s="115">
        <f t="shared" ref="G45:G63" si="5">IFERROR(TRUNC(ROUND(D45*E45,2),2),0)</f>
        <v>3.46</v>
      </c>
      <c r="I45" s="141"/>
      <c r="J45" s="155"/>
      <c r="K45" s="141"/>
      <c r="L45" s="141"/>
      <c r="M45" s="141"/>
      <c r="N45" s="141"/>
    </row>
    <row r="46" spans="1:14" ht="25.5" x14ac:dyDescent="0.25">
      <c r="A46" s="156" t="s">
        <v>236</v>
      </c>
      <c r="B46" s="157"/>
      <c r="C46" s="159" t="s">
        <v>20</v>
      </c>
      <c r="D46" s="160">
        <v>2</v>
      </c>
      <c r="E46" s="161">
        <v>11.57</v>
      </c>
      <c r="F46" s="108"/>
      <c r="G46" s="115">
        <f t="shared" si="5"/>
        <v>23.14</v>
      </c>
      <c r="I46" s="141"/>
      <c r="J46" s="155"/>
      <c r="K46" s="141"/>
      <c r="L46" s="141"/>
      <c r="M46" s="141"/>
      <c r="N46" s="141"/>
    </row>
    <row r="47" spans="1:14" ht="25.5" x14ac:dyDescent="0.25">
      <c r="A47" s="156" t="s">
        <v>237</v>
      </c>
      <c r="B47" s="157"/>
      <c r="C47" s="151" t="s">
        <v>20</v>
      </c>
      <c r="D47" s="152">
        <v>2</v>
      </c>
      <c r="E47" s="161">
        <v>4.41</v>
      </c>
      <c r="F47" s="108"/>
      <c r="G47" s="115">
        <f t="shared" si="5"/>
        <v>8.82</v>
      </c>
      <c r="I47" s="141"/>
      <c r="J47" s="155"/>
      <c r="K47" s="141"/>
      <c r="L47" s="141"/>
      <c r="M47" s="141"/>
      <c r="N47" s="141"/>
    </row>
    <row r="48" spans="1:14" x14ac:dyDescent="0.25">
      <c r="A48" s="156" t="s">
        <v>238</v>
      </c>
      <c r="B48" s="157"/>
      <c r="C48" s="151" t="s">
        <v>20</v>
      </c>
      <c r="D48" s="152">
        <v>2</v>
      </c>
      <c r="E48" s="161">
        <v>3.51</v>
      </c>
      <c r="F48" s="108"/>
      <c r="G48" s="115">
        <f t="shared" si="5"/>
        <v>7.02</v>
      </c>
      <c r="I48" s="141"/>
      <c r="J48" s="155"/>
      <c r="K48" s="141"/>
      <c r="L48" s="141"/>
      <c r="M48" s="141"/>
      <c r="N48" s="141"/>
    </row>
    <row r="49" spans="1:14" x14ac:dyDescent="0.25">
      <c r="A49" s="156" t="s">
        <v>239</v>
      </c>
      <c r="B49" s="157"/>
      <c r="C49" s="151" t="s">
        <v>20</v>
      </c>
      <c r="D49" s="152">
        <v>2</v>
      </c>
      <c r="E49" s="161">
        <v>1.29</v>
      </c>
      <c r="F49" s="108"/>
      <c r="G49" s="115">
        <f t="shared" si="5"/>
        <v>2.58</v>
      </c>
      <c r="I49" s="141"/>
      <c r="J49" s="155"/>
      <c r="K49" s="141"/>
      <c r="L49" s="141"/>
      <c r="M49" s="141"/>
      <c r="N49" s="141"/>
    </row>
    <row r="50" spans="1:14" ht="25.5" x14ac:dyDescent="0.25">
      <c r="A50" s="156" t="s">
        <v>240</v>
      </c>
      <c r="B50" s="157"/>
      <c r="C50" s="151" t="s">
        <v>20</v>
      </c>
      <c r="D50" s="152">
        <v>1</v>
      </c>
      <c r="E50" s="161">
        <v>7.59</v>
      </c>
      <c r="F50" s="108"/>
      <c r="G50" s="115">
        <f t="shared" si="5"/>
        <v>7.59</v>
      </c>
      <c r="I50" s="141"/>
      <c r="J50" s="155"/>
      <c r="K50" s="141"/>
      <c r="L50" s="141"/>
      <c r="M50" s="141"/>
      <c r="N50" s="141"/>
    </row>
    <row r="51" spans="1:14" ht="25.5" x14ac:dyDescent="0.25">
      <c r="A51" s="156" t="s">
        <v>241</v>
      </c>
      <c r="B51" s="157"/>
      <c r="C51" s="151" t="s">
        <v>20</v>
      </c>
      <c r="D51" s="152">
        <v>1</v>
      </c>
      <c r="E51" s="161">
        <v>7.08</v>
      </c>
      <c r="F51" s="108"/>
      <c r="G51" s="115">
        <f t="shared" si="5"/>
        <v>7.08</v>
      </c>
      <c r="I51" s="141"/>
      <c r="J51" s="155"/>
      <c r="K51" s="141"/>
      <c r="L51" s="141"/>
      <c r="M51" s="141"/>
      <c r="N51" s="141"/>
    </row>
    <row r="52" spans="1:14" ht="25.5" x14ac:dyDescent="0.25">
      <c r="A52" s="156" t="s">
        <v>242</v>
      </c>
      <c r="B52" s="157"/>
      <c r="C52" s="151" t="s">
        <v>71</v>
      </c>
      <c r="D52" s="152">
        <v>2</v>
      </c>
      <c r="E52" s="161">
        <v>0.31</v>
      </c>
      <c r="F52" s="108"/>
      <c r="G52" s="115">
        <f t="shared" si="5"/>
        <v>0.62</v>
      </c>
      <c r="I52" s="141"/>
      <c r="J52" s="155"/>
      <c r="K52" s="141"/>
      <c r="L52" s="141"/>
      <c r="M52" s="141"/>
      <c r="N52" s="141"/>
    </row>
    <row r="53" spans="1:14" ht="25.5" x14ac:dyDescent="0.25">
      <c r="A53" s="156" t="s">
        <v>243</v>
      </c>
      <c r="B53" s="157"/>
      <c r="C53" s="151" t="s">
        <v>20</v>
      </c>
      <c r="D53" s="152">
        <v>1</v>
      </c>
      <c r="E53" s="161">
        <v>3.23</v>
      </c>
      <c r="F53" s="108"/>
      <c r="G53" s="115">
        <f t="shared" si="5"/>
        <v>3.23</v>
      </c>
      <c r="I53" s="141"/>
      <c r="J53" s="155"/>
      <c r="K53" s="141"/>
      <c r="L53" s="141"/>
      <c r="M53" s="141"/>
      <c r="N53" s="141"/>
    </row>
    <row r="54" spans="1:14" x14ac:dyDescent="0.25">
      <c r="A54" s="156" t="s">
        <v>24</v>
      </c>
      <c r="B54" s="157"/>
      <c r="C54" s="151" t="s">
        <v>24</v>
      </c>
      <c r="D54" s="152" t="s">
        <v>24</v>
      </c>
      <c r="E54" s="161">
        <v>0</v>
      </c>
      <c r="F54" s="108"/>
      <c r="G54" s="115">
        <f t="shared" si="5"/>
        <v>0</v>
      </c>
      <c r="I54" s="141"/>
      <c r="J54" s="155"/>
      <c r="K54" s="141"/>
      <c r="L54" s="141"/>
      <c r="M54" s="141"/>
      <c r="N54" s="141"/>
    </row>
    <row r="55" spans="1:14" x14ac:dyDescent="0.25">
      <c r="A55" s="140" t="s">
        <v>24</v>
      </c>
      <c r="B55" s="105"/>
      <c r="C55" s="151" t="s">
        <v>24</v>
      </c>
      <c r="D55" s="152" t="s">
        <v>24</v>
      </c>
      <c r="E55" s="140">
        <v>0</v>
      </c>
      <c r="F55" s="108"/>
      <c r="G55" s="115">
        <f t="shared" si="5"/>
        <v>0</v>
      </c>
      <c r="I55" s="141"/>
      <c r="J55" s="141"/>
      <c r="K55" s="141"/>
      <c r="L55" s="141"/>
      <c r="M55" s="141"/>
      <c r="N55" s="141"/>
    </row>
    <row r="56" spans="1:14" x14ac:dyDescent="0.25">
      <c r="A56" s="156" t="s">
        <v>24</v>
      </c>
      <c r="B56" s="157"/>
      <c r="C56" s="151" t="s">
        <v>24</v>
      </c>
      <c r="D56" s="152" t="s">
        <v>24</v>
      </c>
      <c r="E56" s="161">
        <v>0</v>
      </c>
      <c r="F56" s="108"/>
      <c r="G56" s="115">
        <f t="shared" si="5"/>
        <v>0</v>
      </c>
      <c r="I56" s="141"/>
      <c r="J56" s="155"/>
      <c r="K56" s="141"/>
      <c r="L56" s="141"/>
      <c r="M56" s="141"/>
      <c r="N56" s="141"/>
    </row>
    <row r="57" spans="1:14" x14ac:dyDescent="0.25">
      <c r="A57" s="156" t="s">
        <v>24</v>
      </c>
      <c r="B57" s="157"/>
      <c r="C57" s="151" t="s">
        <v>24</v>
      </c>
      <c r="D57" s="152" t="s">
        <v>24</v>
      </c>
      <c r="E57" s="161">
        <v>0</v>
      </c>
      <c r="F57" s="108"/>
      <c r="G57" s="115">
        <f t="shared" si="5"/>
        <v>0</v>
      </c>
      <c r="I57" s="141"/>
      <c r="J57" s="155"/>
      <c r="K57" s="141"/>
      <c r="L57" s="141"/>
      <c r="M57" s="141"/>
      <c r="N57" s="141"/>
    </row>
    <row r="58" spans="1:14" x14ac:dyDescent="0.25">
      <c r="A58" s="156" t="s">
        <v>24</v>
      </c>
      <c r="B58" s="157"/>
      <c r="C58" s="151" t="s">
        <v>24</v>
      </c>
      <c r="D58" s="152" t="s">
        <v>24</v>
      </c>
      <c r="E58" s="161">
        <v>0</v>
      </c>
      <c r="F58" s="108"/>
      <c r="G58" s="115">
        <f t="shared" si="5"/>
        <v>0</v>
      </c>
      <c r="I58" s="141"/>
      <c r="J58" s="155"/>
      <c r="K58" s="141"/>
      <c r="L58" s="141"/>
      <c r="M58" s="141"/>
      <c r="N58" s="141"/>
    </row>
    <row r="59" spans="1:14" x14ac:dyDescent="0.25">
      <c r="A59" s="156" t="s">
        <v>24</v>
      </c>
      <c r="B59" s="157"/>
      <c r="C59" s="151" t="s">
        <v>24</v>
      </c>
      <c r="D59" s="152" t="s">
        <v>24</v>
      </c>
      <c r="E59" s="161">
        <v>0</v>
      </c>
      <c r="F59" s="108"/>
      <c r="G59" s="115">
        <f t="shared" si="5"/>
        <v>0</v>
      </c>
      <c r="I59" s="141"/>
      <c r="J59" s="155"/>
      <c r="K59" s="141"/>
      <c r="L59" s="141"/>
      <c r="M59" s="141"/>
      <c r="N59" s="141"/>
    </row>
    <row r="60" spans="1:14" x14ac:dyDescent="0.25">
      <c r="A60" s="156" t="s">
        <v>24</v>
      </c>
      <c r="B60" s="157"/>
      <c r="C60" s="151" t="s">
        <v>24</v>
      </c>
      <c r="D60" s="152" t="s">
        <v>24</v>
      </c>
      <c r="E60" s="161">
        <v>0</v>
      </c>
      <c r="F60" s="108"/>
      <c r="G60" s="115">
        <f t="shared" si="5"/>
        <v>0</v>
      </c>
      <c r="I60" s="141"/>
      <c r="J60" s="155"/>
      <c r="K60" s="141"/>
      <c r="L60" s="141"/>
      <c r="M60" s="141"/>
      <c r="N60" s="141"/>
    </row>
    <row r="61" spans="1:14" x14ac:dyDescent="0.25">
      <c r="A61" s="140" t="s">
        <v>24</v>
      </c>
      <c r="B61" s="105"/>
      <c r="C61" s="115" t="s">
        <v>24</v>
      </c>
      <c r="D61" s="115" t="s">
        <v>24</v>
      </c>
      <c r="E61" s="140">
        <v>0</v>
      </c>
      <c r="F61" s="108"/>
      <c r="G61" s="115">
        <f t="shared" si="5"/>
        <v>0</v>
      </c>
      <c r="I61" s="141"/>
      <c r="J61" s="141"/>
      <c r="K61" s="141"/>
      <c r="L61" s="141"/>
      <c r="M61" s="141"/>
      <c r="N61" s="141"/>
    </row>
    <row r="62" spans="1:14" x14ac:dyDescent="0.25">
      <c r="A62" s="140" t="s">
        <v>24</v>
      </c>
      <c r="B62" s="105"/>
      <c r="C62" s="115" t="s">
        <v>24</v>
      </c>
      <c r="D62" s="115" t="s">
        <v>24</v>
      </c>
      <c r="E62" s="140">
        <v>0</v>
      </c>
      <c r="F62" s="108"/>
      <c r="G62" s="115">
        <f t="shared" si="5"/>
        <v>0</v>
      </c>
      <c r="I62" s="141"/>
      <c r="J62" s="141"/>
      <c r="K62" s="141"/>
      <c r="L62" s="141"/>
      <c r="M62" s="141"/>
      <c r="N62" s="141"/>
    </row>
    <row r="63" spans="1:14" x14ac:dyDescent="0.25">
      <c r="A63" s="162" t="s">
        <v>24</v>
      </c>
      <c r="B63" s="119"/>
      <c r="C63" s="118" t="s">
        <v>24</v>
      </c>
      <c r="D63" s="118" t="s">
        <v>24</v>
      </c>
      <c r="E63" s="162">
        <v>0</v>
      </c>
      <c r="F63" s="121"/>
      <c r="G63" s="115">
        <f t="shared" si="5"/>
        <v>0</v>
      </c>
      <c r="I63" s="141"/>
      <c r="J63" s="141"/>
      <c r="K63" s="141"/>
      <c r="L63" s="141"/>
      <c r="M63" s="141"/>
      <c r="N63" s="141"/>
    </row>
    <row r="64" spans="1:14" x14ac:dyDescent="0.25">
      <c r="A64" s="143" t="s">
        <v>24</v>
      </c>
      <c r="B64" s="123"/>
      <c r="C64" s="122" t="s">
        <v>24</v>
      </c>
      <c r="D64" s="122" t="s">
        <v>24</v>
      </c>
      <c r="E64" s="143">
        <v>0</v>
      </c>
      <c r="F64" s="144"/>
      <c r="G64" s="144">
        <f>TRUNC(ROUND(SUM(G44:G63),2),2)</f>
        <v>67.930000000000007</v>
      </c>
      <c r="I64" s="141"/>
      <c r="J64" s="141"/>
      <c r="K64" s="141"/>
      <c r="L64" s="141"/>
      <c r="M64" s="141"/>
      <c r="N64" s="141"/>
    </row>
    <row r="65" spans="1:22" s="93" customFormat="1" x14ac:dyDescent="0.25">
      <c r="A65" s="126" t="s">
        <v>184</v>
      </c>
      <c r="B65" s="127"/>
      <c r="C65" s="128"/>
      <c r="D65" s="128"/>
      <c r="E65" s="129"/>
      <c r="F65" s="129"/>
      <c r="G65" s="130"/>
      <c r="I65" s="145"/>
      <c r="J65" s="145"/>
      <c r="K65" s="145"/>
      <c r="L65" s="145"/>
      <c r="M65" s="145"/>
      <c r="N65" s="145"/>
    </row>
    <row r="66" spans="1:22" ht="27.75" customHeight="1" x14ac:dyDescent="0.25">
      <c r="A66" s="163" t="s">
        <v>122</v>
      </c>
      <c r="B66" s="132"/>
      <c r="C66" s="95" t="s">
        <v>185</v>
      </c>
      <c r="D66" s="95" t="s">
        <v>186</v>
      </c>
      <c r="E66" s="163" t="s">
        <v>124</v>
      </c>
      <c r="F66" s="133"/>
      <c r="G66" s="134" t="s">
        <v>187</v>
      </c>
    </row>
    <row r="67" spans="1:22" x14ac:dyDescent="0.25">
      <c r="A67" s="142"/>
      <c r="B67" s="85"/>
      <c r="C67" s="120"/>
      <c r="D67" s="120" t="s">
        <v>128</v>
      </c>
      <c r="E67" s="164" t="s">
        <v>129</v>
      </c>
      <c r="F67" s="165"/>
      <c r="G67" s="99" t="s">
        <v>188</v>
      </c>
    </row>
    <row r="68" spans="1:22" ht="15.75" thickBot="1" x14ac:dyDescent="0.3">
      <c r="A68" s="166"/>
      <c r="B68" s="167"/>
      <c r="C68" s="168"/>
      <c r="D68" s="168"/>
      <c r="E68" s="161"/>
      <c r="F68" s="108"/>
      <c r="G68" s="168"/>
    </row>
    <row r="69" spans="1:22" ht="15.75" thickBot="1" x14ac:dyDescent="0.3">
      <c r="A69" s="169" t="s">
        <v>189</v>
      </c>
      <c r="B69" s="170"/>
      <c r="C69" s="116" t="s">
        <v>20</v>
      </c>
      <c r="D69" s="116">
        <v>1</v>
      </c>
      <c r="E69" s="140">
        <v>11.26</v>
      </c>
      <c r="F69" s="108"/>
      <c r="G69" s="115">
        <f>IFERROR(TRUNC(ROUND(D69*E69,2),2),0)</f>
        <v>11.26</v>
      </c>
      <c r="I69" s="171" t="s">
        <v>190</v>
      </c>
      <c r="J69" s="172">
        <v>0</v>
      </c>
    </row>
    <row r="70" spans="1:22" x14ac:dyDescent="0.25">
      <c r="A70" s="173"/>
      <c r="B70" s="174"/>
      <c r="C70" s="120"/>
      <c r="D70" s="120"/>
      <c r="E70" s="175"/>
      <c r="F70" s="176"/>
      <c r="G70" s="118"/>
    </row>
    <row r="71" spans="1:22" x14ac:dyDescent="0.25">
      <c r="A71" s="143" t="s">
        <v>191</v>
      </c>
      <c r="B71" s="123"/>
      <c r="C71" s="122"/>
      <c r="D71" s="122"/>
      <c r="E71" s="122"/>
      <c r="F71" s="123"/>
      <c r="G71" s="122">
        <f>TRUNC(ROUND(SUM(G68:G70),5),2)</f>
        <v>11.26</v>
      </c>
    </row>
    <row r="72" spans="1:22" s="93" customFormat="1" ht="15.75" customHeight="1" x14ac:dyDescent="0.25">
      <c r="A72" s="177"/>
      <c r="B72" s="178"/>
      <c r="C72" s="129" t="s">
        <v>192</v>
      </c>
      <c r="D72" s="129"/>
      <c r="E72" s="129"/>
      <c r="F72" s="129"/>
      <c r="G72" s="179">
        <f>TRUNC(ROUND(G29+G40+G64+G71,2),2)</f>
        <v>79.760000000000005</v>
      </c>
    </row>
    <row r="73" spans="1:22" ht="15.75" customHeight="1" x14ac:dyDescent="0.25">
      <c r="A73" s="180"/>
      <c r="B73" s="181"/>
      <c r="C73" s="182" t="s">
        <v>193</v>
      </c>
      <c r="D73" s="124"/>
      <c r="E73" s="124"/>
      <c r="F73" s="183">
        <v>0.03</v>
      </c>
      <c r="G73" s="122">
        <f>TRUNC(ROUND(G72*F73,2),2)</f>
        <v>2.39</v>
      </c>
    </row>
    <row r="74" spans="1:22" ht="15.75" customHeight="1" x14ac:dyDescent="0.25">
      <c r="A74" s="180"/>
      <c r="B74" s="181"/>
      <c r="C74" s="182" t="s">
        <v>194</v>
      </c>
      <c r="D74" s="124"/>
      <c r="E74" s="124"/>
      <c r="F74" s="184">
        <v>1.1000000000000001E-3</v>
      </c>
      <c r="G74" s="122">
        <f>TRUNC(ROUND(G72*F74,2),2)</f>
        <v>0.09</v>
      </c>
      <c r="V74">
        <f>+COLUMN(V73)</f>
        <v>22</v>
      </c>
    </row>
    <row r="75" spans="1:22" ht="15.75" customHeight="1" x14ac:dyDescent="0.25">
      <c r="A75" s="185"/>
      <c r="B75" s="186"/>
      <c r="C75" s="182" t="s">
        <v>195</v>
      </c>
      <c r="D75" s="124"/>
      <c r="E75" s="124"/>
      <c r="F75" s="144"/>
      <c r="G75" s="122">
        <f>TRUNC(ROUND(SUM(G72:G74),2),2)</f>
        <v>82.24</v>
      </c>
      <c r="U75" t="s">
        <v>196</v>
      </c>
      <c r="V75">
        <f>+TRUNC(ROUND(G29+G40+G71+G73+G74,2),2)</f>
        <v>14.31</v>
      </c>
    </row>
    <row r="76" spans="1:22" s="93" customFormat="1" ht="15.75" customHeight="1" x14ac:dyDescent="0.25">
      <c r="A76" s="187" t="s">
        <v>197</v>
      </c>
      <c r="B76" s="188"/>
      <c r="C76" s="189" t="s">
        <v>198</v>
      </c>
      <c r="D76" s="190"/>
      <c r="E76" s="190"/>
      <c r="F76" s="191"/>
      <c r="G76" s="192"/>
      <c r="U76" s="93" t="s">
        <v>199</v>
      </c>
      <c r="V76" s="93">
        <f>+G64</f>
        <v>67.930000000000007</v>
      </c>
    </row>
    <row r="77" spans="1:22" x14ac:dyDescent="0.25">
      <c r="A77" s="193"/>
      <c r="B77" s="193"/>
      <c r="C77" s="193"/>
      <c r="D77" s="193"/>
      <c r="E77" s="193"/>
      <c r="F77" s="193"/>
      <c r="G77" s="193"/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59" orientation="portrait" horizontalDpi="4294967293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8">
    <tabColor rgb="FF92D050"/>
    <pageSetUpPr fitToPage="1"/>
  </sheetPr>
  <dimension ref="A1:V77"/>
  <sheetViews>
    <sheetView showZeros="0" view="pageBreakPreview" topLeftCell="A4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58" t="s">
        <v>109</v>
      </c>
      <c r="B1" s="59"/>
      <c r="C1" s="59"/>
      <c r="D1" s="59"/>
      <c r="E1" s="59"/>
      <c r="F1" s="59"/>
      <c r="G1" s="60"/>
    </row>
    <row r="2" spans="1:22" ht="15" customHeight="1" x14ac:dyDescent="0.25">
      <c r="A2" s="61" t="s">
        <v>110</v>
      </c>
      <c r="B2" s="62"/>
      <c r="C2" s="62"/>
      <c r="D2" s="62" t="s">
        <v>111</v>
      </c>
      <c r="E2" s="63" t="s">
        <v>17</v>
      </c>
      <c r="F2" s="63"/>
      <c r="G2" s="64"/>
    </row>
    <row r="3" spans="1:22" ht="103.5" customHeight="1" x14ac:dyDescent="0.25">
      <c r="A3" s="65" t="s">
        <v>112</v>
      </c>
      <c r="B3" s="66"/>
      <c r="C3" s="62"/>
      <c r="D3" s="62"/>
      <c r="E3" s="63"/>
      <c r="F3" s="63"/>
      <c r="G3" s="64"/>
    </row>
    <row r="4" spans="1:22" ht="18" x14ac:dyDescent="0.25">
      <c r="A4" s="67" t="s">
        <v>113</v>
      </c>
      <c r="B4" s="68"/>
      <c r="C4" s="68"/>
      <c r="D4" s="68"/>
      <c r="E4" s="68"/>
      <c r="F4" s="68"/>
      <c r="G4" s="69"/>
    </row>
    <row r="5" spans="1:22" x14ac:dyDescent="0.25">
      <c r="A5" s="70"/>
      <c r="B5" s="71"/>
      <c r="C5" s="71"/>
      <c r="D5" s="72" t="s">
        <v>114</v>
      </c>
      <c r="F5" s="73"/>
      <c r="G5" s="74"/>
    </row>
    <row r="6" spans="1:22" x14ac:dyDescent="0.25">
      <c r="A6" s="75" t="s">
        <v>115</v>
      </c>
      <c r="B6" s="76"/>
      <c r="C6" s="71"/>
      <c r="D6" s="71"/>
      <c r="E6" s="71"/>
      <c r="F6" s="71"/>
      <c r="G6" s="77"/>
    </row>
    <row r="7" spans="1:22" ht="42" customHeight="1" x14ac:dyDescent="0.25">
      <c r="A7" s="78" t="s">
        <v>58</v>
      </c>
      <c r="B7" s="79"/>
      <c r="C7" s="79"/>
      <c r="D7" s="79"/>
      <c r="E7" s="79"/>
      <c r="F7" s="80" t="s">
        <v>116</v>
      </c>
      <c r="G7" s="81" t="s">
        <v>20</v>
      </c>
      <c r="H7" s="82"/>
      <c r="I7" s="83" t="s">
        <v>117</v>
      </c>
      <c r="J7" s="82">
        <v>2</v>
      </c>
    </row>
    <row r="8" spans="1:22" x14ac:dyDescent="0.25">
      <c r="A8" s="84" t="s">
        <v>118</v>
      </c>
      <c r="B8" s="85"/>
      <c r="C8" s="85"/>
      <c r="D8" s="85"/>
      <c r="E8" s="86"/>
      <c r="F8" s="86"/>
      <c r="G8" s="87"/>
    </row>
    <row r="9" spans="1:22" s="93" customFormat="1" x14ac:dyDescent="0.25">
      <c r="A9" s="88" t="s">
        <v>119</v>
      </c>
      <c r="B9" s="89"/>
      <c r="C9" s="90"/>
      <c r="D9" s="90"/>
      <c r="E9" s="91"/>
      <c r="F9" s="91"/>
      <c r="G9" s="92"/>
      <c r="I9" s="94" t="s">
        <v>120</v>
      </c>
      <c r="J9" s="94" t="s">
        <v>121</v>
      </c>
    </row>
    <row r="10" spans="1:22" ht="15.75" x14ac:dyDescent="0.25">
      <c r="A10" s="95" t="s">
        <v>122</v>
      </c>
      <c r="B10" s="95" t="s">
        <v>123</v>
      </c>
      <c r="C10" s="95" t="s">
        <v>124</v>
      </c>
      <c r="D10" s="95" t="s">
        <v>125</v>
      </c>
      <c r="E10" s="96" t="s">
        <v>126</v>
      </c>
      <c r="F10" s="96"/>
      <c r="G10" s="95" t="s">
        <v>127</v>
      </c>
      <c r="I10" s="97">
        <v>0.5</v>
      </c>
      <c r="J10" s="97">
        <f>1/I10</f>
        <v>2</v>
      </c>
    </row>
    <row r="11" spans="1:22" x14ac:dyDescent="0.25">
      <c r="A11" s="98"/>
      <c r="B11" s="99" t="s">
        <v>128</v>
      </c>
      <c r="C11" s="100" t="s">
        <v>129</v>
      </c>
      <c r="D11" s="99" t="s">
        <v>130</v>
      </c>
      <c r="E11" s="101" t="s">
        <v>131</v>
      </c>
      <c r="F11" s="102"/>
      <c r="G11" s="103" t="s">
        <v>132</v>
      </c>
      <c r="L11" t="s">
        <v>133</v>
      </c>
      <c r="M11" t="s">
        <v>134</v>
      </c>
      <c r="N11" t="s">
        <v>135</v>
      </c>
      <c r="O11" t="s">
        <v>136</v>
      </c>
      <c r="P11" t="s">
        <v>137</v>
      </c>
      <c r="Q11" t="s">
        <v>138</v>
      </c>
      <c r="R11" t="s">
        <v>139</v>
      </c>
      <c r="S11" t="s">
        <v>140</v>
      </c>
    </row>
    <row r="12" spans="1:22" x14ac:dyDescent="0.25">
      <c r="A12" s="104" t="s">
        <v>141</v>
      </c>
      <c r="B12" s="104">
        <v>1</v>
      </c>
      <c r="C12" s="105">
        <v>4.25</v>
      </c>
      <c r="D12" s="106">
        <f>IFERROR(ROUND(B12*C12,5),0)</f>
        <v>4.25</v>
      </c>
      <c r="E12" s="107">
        <v>7.0000000000000007E-2</v>
      </c>
      <c r="F12" s="108"/>
      <c r="G12" s="106">
        <f>IFERROR(TRUNC(ROUND(D12*E12,2),2),0)</f>
        <v>0.3</v>
      </c>
      <c r="I12" t="s">
        <v>142</v>
      </c>
      <c r="J12">
        <v>2</v>
      </c>
      <c r="U12">
        <v>6.25</v>
      </c>
      <c r="V12">
        <f>+U12*1.4</f>
        <v>8.75</v>
      </c>
    </row>
    <row r="13" spans="1:22" x14ac:dyDescent="0.25">
      <c r="A13" s="104" t="s">
        <v>143</v>
      </c>
      <c r="B13" s="104">
        <v>0</v>
      </c>
      <c r="C13" s="105">
        <v>10</v>
      </c>
      <c r="D13" s="106">
        <f t="shared" ref="D13:D26" si="0">IFERROR(ROUND(B13*C13,5),0)</f>
        <v>0</v>
      </c>
      <c r="E13" s="109">
        <v>7.0000000000000007E-2</v>
      </c>
      <c r="F13" s="110"/>
      <c r="G13" s="106">
        <f t="shared" ref="G13:G26" si="1">IFERROR(TRUNC(ROUND(D13*E13,2),2),0)</f>
        <v>0</v>
      </c>
      <c r="I13" t="s">
        <v>144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4" t="s">
        <v>145</v>
      </c>
      <c r="B14" s="104">
        <v>0</v>
      </c>
      <c r="C14" s="105">
        <v>20</v>
      </c>
      <c r="D14" s="106">
        <f t="shared" si="0"/>
        <v>0</v>
      </c>
      <c r="E14" s="107">
        <v>7.0000000000000007E-2</v>
      </c>
      <c r="F14" s="108"/>
      <c r="G14" s="106">
        <f t="shared" si="1"/>
        <v>0</v>
      </c>
      <c r="I14" t="s">
        <v>146</v>
      </c>
      <c r="J14">
        <v>2</v>
      </c>
      <c r="U14">
        <v>65</v>
      </c>
      <c r="V14">
        <f t="shared" si="2"/>
        <v>91</v>
      </c>
    </row>
    <row r="15" spans="1:22" x14ac:dyDescent="0.25">
      <c r="A15" s="104" t="s">
        <v>147</v>
      </c>
      <c r="B15" s="104">
        <v>0</v>
      </c>
      <c r="C15" s="105">
        <v>1</v>
      </c>
      <c r="D15" s="106">
        <f t="shared" si="0"/>
        <v>0</v>
      </c>
      <c r="E15" s="107">
        <v>7.0000000000000007E-2</v>
      </c>
      <c r="F15" s="108"/>
      <c r="G15" s="106">
        <f t="shared" si="1"/>
        <v>0</v>
      </c>
      <c r="I15" t="s">
        <v>148</v>
      </c>
      <c r="J15">
        <v>2</v>
      </c>
      <c r="U15">
        <v>2</v>
      </c>
      <c r="V15">
        <f t="shared" si="2"/>
        <v>2.8</v>
      </c>
    </row>
    <row r="16" spans="1:22" x14ac:dyDescent="0.25">
      <c r="A16" s="104" t="s">
        <v>149</v>
      </c>
      <c r="B16" s="104">
        <v>0</v>
      </c>
      <c r="C16" s="105">
        <v>0.5</v>
      </c>
      <c r="D16" s="106">
        <f t="shared" si="0"/>
        <v>0</v>
      </c>
      <c r="E16" s="107">
        <v>7.0000000000000007E-2</v>
      </c>
      <c r="F16" s="108"/>
      <c r="G16" s="106">
        <f t="shared" si="1"/>
        <v>0</v>
      </c>
      <c r="I16" t="s">
        <v>150</v>
      </c>
      <c r="J16">
        <v>2</v>
      </c>
      <c r="U16">
        <v>0.5</v>
      </c>
      <c r="V16">
        <f t="shared" si="2"/>
        <v>0.7</v>
      </c>
    </row>
    <row r="17" spans="1:22" x14ac:dyDescent="0.25">
      <c r="A17" s="104" t="s">
        <v>148</v>
      </c>
      <c r="B17" s="104">
        <v>0</v>
      </c>
      <c r="C17" s="105">
        <v>0.15</v>
      </c>
      <c r="D17" s="106">
        <f t="shared" si="0"/>
        <v>0</v>
      </c>
      <c r="E17" s="107">
        <v>7.0000000000000007E-2</v>
      </c>
      <c r="F17" s="108"/>
      <c r="G17" s="106">
        <f t="shared" si="1"/>
        <v>0</v>
      </c>
      <c r="I17" t="s">
        <v>151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111" t="s">
        <v>152</v>
      </c>
      <c r="B18" s="104">
        <v>2</v>
      </c>
      <c r="C18" s="105">
        <v>0.15</v>
      </c>
      <c r="D18" s="106">
        <f t="shared" si="0"/>
        <v>0.3</v>
      </c>
      <c r="E18" s="107">
        <v>7.0000000000000007E-2</v>
      </c>
      <c r="F18" s="108"/>
      <c r="G18" s="106">
        <f t="shared" si="1"/>
        <v>0.02</v>
      </c>
      <c r="I18" t="s">
        <v>153</v>
      </c>
      <c r="J18">
        <v>2</v>
      </c>
      <c r="U18">
        <v>0.15</v>
      </c>
      <c r="V18">
        <f t="shared" si="2"/>
        <v>0.21</v>
      </c>
    </row>
    <row r="19" spans="1:22" x14ac:dyDescent="0.25">
      <c r="A19" s="104" t="s">
        <v>154</v>
      </c>
      <c r="B19" s="104">
        <v>0</v>
      </c>
      <c r="C19" s="105">
        <v>0.16</v>
      </c>
      <c r="D19" s="106">
        <f t="shared" si="0"/>
        <v>0</v>
      </c>
      <c r="E19" s="107">
        <v>7.0000000000000007E-2</v>
      </c>
      <c r="F19" s="108"/>
      <c r="G19" s="106">
        <f t="shared" si="1"/>
        <v>0</v>
      </c>
      <c r="I19" t="s">
        <v>155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4" t="s">
        <v>156</v>
      </c>
      <c r="B20" s="104">
        <v>0</v>
      </c>
      <c r="C20" s="105">
        <v>0.2</v>
      </c>
      <c r="D20" s="106">
        <f t="shared" si="0"/>
        <v>0</v>
      </c>
      <c r="E20" s="107">
        <v>7.0000000000000007E-2</v>
      </c>
      <c r="F20" s="108"/>
      <c r="G20" s="106">
        <f t="shared" si="1"/>
        <v>0</v>
      </c>
      <c r="I20" t="s">
        <v>157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4" t="s">
        <v>158</v>
      </c>
      <c r="B21" s="104">
        <v>0</v>
      </c>
      <c r="C21" s="105">
        <v>0.2</v>
      </c>
      <c r="D21" s="106">
        <f t="shared" si="0"/>
        <v>0</v>
      </c>
      <c r="E21" s="107">
        <v>7.0000000000000007E-2</v>
      </c>
      <c r="F21" s="108"/>
      <c r="G21" s="106">
        <f t="shared" si="1"/>
        <v>0</v>
      </c>
      <c r="I21" t="s">
        <v>159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4" t="s">
        <v>160</v>
      </c>
      <c r="B22" s="104">
        <v>2</v>
      </c>
      <c r="C22" s="105">
        <v>0.17</v>
      </c>
      <c r="D22" s="106">
        <f t="shared" si="0"/>
        <v>0.34</v>
      </c>
      <c r="E22" s="107">
        <v>7.0000000000000007E-2</v>
      </c>
      <c r="F22" s="108"/>
      <c r="G22" s="106">
        <f t="shared" si="1"/>
        <v>0.02</v>
      </c>
      <c r="I22" t="s">
        <v>161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4" t="s">
        <v>162</v>
      </c>
      <c r="B23" s="104">
        <v>2</v>
      </c>
      <c r="C23" s="105">
        <v>0.05</v>
      </c>
      <c r="D23" s="106">
        <f t="shared" si="0"/>
        <v>0.1</v>
      </c>
      <c r="E23" s="107">
        <v>7.0000000000000007E-2</v>
      </c>
      <c r="F23" s="108"/>
      <c r="G23" s="106">
        <f t="shared" si="1"/>
        <v>0.01</v>
      </c>
      <c r="I23" t="s">
        <v>163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2" t="s">
        <v>164</v>
      </c>
      <c r="B24" s="104">
        <v>5</v>
      </c>
      <c r="C24" s="105">
        <v>0.05</v>
      </c>
      <c r="D24" s="106">
        <f t="shared" si="0"/>
        <v>0.25</v>
      </c>
      <c r="E24" s="107">
        <v>7.0000000000000007E-2</v>
      </c>
      <c r="F24" s="108"/>
      <c r="G24" s="106">
        <f t="shared" si="1"/>
        <v>0.02</v>
      </c>
      <c r="I24" t="s">
        <v>165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3" t="s">
        <v>161</v>
      </c>
      <c r="B25" s="112">
        <v>0</v>
      </c>
      <c r="C25" s="105">
        <v>0.05</v>
      </c>
      <c r="D25" s="106">
        <f t="shared" si="0"/>
        <v>0</v>
      </c>
      <c r="E25" s="107">
        <v>7.0000000000000007E-2</v>
      </c>
      <c r="F25" s="108"/>
      <c r="G25" s="106">
        <f t="shared" si="1"/>
        <v>0</v>
      </c>
      <c r="I25" t="s">
        <v>166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4" t="s">
        <v>167</v>
      </c>
      <c r="B26" s="113">
        <v>0</v>
      </c>
      <c r="C26" s="105">
        <v>2</v>
      </c>
      <c r="D26" s="106">
        <f t="shared" si="0"/>
        <v>0</v>
      </c>
      <c r="E26" s="107">
        <v>7.0000000000000007E-2</v>
      </c>
      <c r="F26" s="108"/>
      <c r="G26" s="106">
        <f t="shared" si="1"/>
        <v>0</v>
      </c>
      <c r="I26" t="s">
        <v>168</v>
      </c>
      <c r="J26">
        <v>5</v>
      </c>
      <c r="U26">
        <v>5</v>
      </c>
      <c r="V26">
        <f t="shared" si="2"/>
        <v>7</v>
      </c>
    </row>
    <row r="27" spans="1:22" x14ac:dyDescent="0.25">
      <c r="A27" s="115"/>
      <c r="B27" s="116"/>
      <c r="C27" s="105"/>
      <c r="D27" s="117"/>
      <c r="E27" s="105"/>
      <c r="F27" s="108"/>
      <c r="G27" s="110"/>
      <c r="I27" t="s">
        <v>169</v>
      </c>
      <c r="J27">
        <v>5</v>
      </c>
    </row>
    <row r="28" spans="1:22" x14ac:dyDescent="0.25">
      <c r="A28" s="118"/>
      <c r="B28" s="118"/>
      <c r="C28" s="119"/>
      <c r="D28" s="120"/>
      <c r="E28" s="119"/>
      <c r="F28" s="121"/>
      <c r="G28" s="87"/>
    </row>
    <row r="29" spans="1:22" x14ac:dyDescent="0.25">
      <c r="A29" s="122" t="s">
        <v>170</v>
      </c>
      <c r="B29" s="122"/>
      <c r="C29" s="123"/>
      <c r="D29" s="122"/>
      <c r="E29" s="124"/>
      <c r="F29" s="125"/>
      <c r="G29" s="122">
        <f>TRUNC(ROUND(SUM(G12:G28),2),2)</f>
        <v>0.37</v>
      </c>
    </row>
    <row r="30" spans="1:22" s="93" customFormat="1" x14ac:dyDescent="0.25">
      <c r="A30" s="126" t="s">
        <v>171</v>
      </c>
      <c r="B30" s="127"/>
      <c r="C30" s="128"/>
      <c r="D30" s="128"/>
      <c r="E30" s="129"/>
      <c r="F30" s="129"/>
      <c r="G30" s="130"/>
    </row>
    <row r="31" spans="1:22" x14ac:dyDescent="0.25">
      <c r="A31" s="95" t="s">
        <v>172</v>
      </c>
      <c r="B31" s="131" t="s">
        <v>123</v>
      </c>
      <c r="C31" s="95" t="s">
        <v>173</v>
      </c>
      <c r="D31" s="95" t="s">
        <v>125</v>
      </c>
      <c r="E31" s="132" t="s">
        <v>126</v>
      </c>
      <c r="F31" s="133"/>
      <c r="G31" s="134" t="s">
        <v>127</v>
      </c>
    </row>
    <row r="32" spans="1:22" x14ac:dyDescent="0.25">
      <c r="A32" s="135"/>
      <c r="B32" s="136" t="s">
        <v>128</v>
      </c>
      <c r="C32" s="120" t="s">
        <v>129</v>
      </c>
      <c r="D32" s="120" t="s">
        <v>130</v>
      </c>
      <c r="E32" s="137" t="s">
        <v>131</v>
      </c>
      <c r="F32" s="138"/>
      <c r="G32" s="139" t="s">
        <v>132</v>
      </c>
    </row>
    <row r="33" spans="1:14" x14ac:dyDescent="0.25">
      <c r="A33" s="115" t="s">
        <v>174</v>
      </c>
      <c r="B33" s="140">
        <v>1</v>
      </c>
      <c r="C33" s="115">
        <v>5.5</v>
      </c>
      <c r="D33" s="106">
        <f>IFERROR(ROUND(B33*C33,5),0)</f>
        <v>5.5</v>
      </c>
      <c r="E33" s="105">
        <v>7.0000000000000007E-2</v>
      </c>
      <c r="F33" s="108"/>
      <c r="G33" s="108">
        <f>IFERROR(TRUNC(ROUND(D33*E33,2),2),0)</f>
        <v>0.39</v>
      </c>
    </row>
    <row r="34" spans="1:14" x14ac:dyDescent="0.25">
      <c r="A34" s="115" t="s">
        <v>175</v>
      </c>
      <c r="B34" s="140">
        <v>2</v>
      </c>
      <c r="C34" s="115">
        <v>5</v>
      </c>
      <c r="D34" s="106">
        <f t="shared" ref="D34:D38" si="3">IFERROR(ROUND(B34*C34,5),0)</f>
        <v>10</v>
      </c>
      <c r="E34" s="105">
        <v>7.0000000000000007E-2</v>
      </c>
      <c r="F34" s="108"/>
      <c r="G34" s="108">
        <f t="shared" ref="G34:G38" si="4">IFERROR(TRUNC(ROUND(D34*E34,2),2),0)</f>
        <v>0.7</v>
      </c>
    </row>
    <row r="35" spans="1:14" x14ac:dyDescent="0.25">
      <c r="A35" s="115" t="s">
        <v>176</v>
      </c>
      <c r="B35" s="140">
        <v>2</v>
      </c>
      <c r="C35" s="115">
        <v>4.5</v>
      </c>
      <c r="D35" s="106">
        <f t="shared" si="3"/>
        <v>9</v>
      </c>
      <c r="E35" s="105">
        <v>7.0000000000000007E-2</v>
      </c>
      <c r="F35" s="108"/>
      <c r="G35" s="108">
        <f t="shared" si="4"/>
        <v>0.63</v>
      </c>
    </row>
    <row r="36" spans="1:14" x14ac:dyDescent="0.25">
      <c r="A36" s="115" t="s">
        <v>177</v>
      </c>
      <c r="B36" s="140">
        <v>0</v>
      </c>
      <c r="C36" s="115">
        <v>5</v>
      </c>
      <c r="D36" s="106">
        <f t="shared" si="3"/>
        <v>0</v>
      </c>
      <c r="E36" s="105">
        <v>7.0000000000000007E-2</v>
      </c>
      <c r="F36" s="108"/>
      <c r="G36" s="108">
        <f t="shared" si="4"/>
        <v>0</v>
      </c>
      <c r="I36" s="141"/>
      <c r="J36" s="141"/>
      <c r="K36" s="141"/>
      <c r="L36" s="141"/>
      <c r="M36" s="141"/>
      <c r="N36" s="141"/>
    </row>
    <row r="37" spans="1:14" x14ac:dyDescent="0.25">
      <c r="A37" s="115" t="s">
        <v>178</v>
      </c>
      <c r="B37" s="140">
        <v>0</v>
      </c>
      <c r="C37" s="115">
        <v>6.5</v>
      </c>
      <c r="D37" s="106">
        <f t="shared" si="3"/>
        <v>0</v>
      </c>
      <c r="E37" s="105">
        <v>7.0000000000000007E-2</v>
      </c>
      <c r="F37" s="108"/>
      <c r="G37" s="108">
        <f t="shared" si="4"/>
        <v>0</v>
      </c>
      <c r="I37" s="141"/>
      <c r="J37" s="141"/>
      <c r="K37" s="141"/>
      <c r="L37" s="141"/>
      <c r="M37" s="141"/>
      <c r="N37" s="141"/>
    </row>
    <row r="38" spans="1:14" x14ac:dyDescent="0.25">
      <c r="A38" s="115"/>
      <c r="B38" s="140">
        <v>0</v>
      </c>
      <c r="C38" s="115"/>
      <c r="D38" s="106">
        <f t="shared" si="3"/>
        <v>0</v>
      </c>
      <c r="E38" s="105">
        <v>0</v>
      </c>
      <c r="F38" s="108"/>
      <c r="G38" s="108">
        <f t="shared" si="4"/>
        <v>0</v>
      </c>
      <c r="I38" s="141"/>
      <c r="J38" s="141"/>
      <c r="K38" s="141"/>
      <c r="L38" s="141"/>
      <c r="M38" s="141"/>
      <c r="N38" s="141"/>
    </row>
    <row r="39" spans="1:14" x14ac:dyDescent="0.25">
      <c r="A39" s="135"/>
      <c r="B39" s="142"/>
      <c r="C39" s="118"/>
      <c r="D39" s="120"/>
      <c r="E39" s="119"/>
      <c r="F39" s="121"/>
      <c r="G39" s="121"/>
      <c r="I39" s="141"/>
      <c r="J39" s="141"/>
      <c r="K39" s="141"/>
      <c r="L39" s="141"/>
      <c r="M39" s="141"/>
      <c r="N39" s="141"/>
    </row>
    <row r="40" spans="1:14" x14ac:dyDescent="0.25">
      <c r="A40" s="122" t="s">
        <v>179</v>
      </c>
      <c r="B40" s="143"/>
      <c r="C40" s="122"/>
      <c r="D40" s="122"/>
      <c r="E40" s="123"/>
      <c r="F40" s="144"/>
      <c r="G40" s="122">
        <f>TRUNC(ROUND(SUM(G33:G39),2),2)</f>
        <v>1.72</v>
      </c>
      <c r="I40" s="141"/>
      <c r="J40" s="141"/>
      <c r="K40" s="141"/>
      <c r="L40" s="141"/>
      <c r="M40" s="141"/>
      <c r="N40" s="141"/>
    </row>
    <row r="41" spans="1:14" s="93" customFormat="1" x14ac:dyDescent="0.25">
      <c r="A41" s="126" t="s">
        <v>180</v>
      </c>
      <c r="B41" s="127"/>
      <c r="C41" s="128"/>
      <c r="D41" s="128"/>
      <c r="E41" s="129"/>
      <c r="F41" s="129"/>
      <c r="G41" s="130"/>
      <c r="I41" s="145"/>
      <c r="J41" s="145"/>
      <c r="K41" s="145"/>
      <c r="L41" s="145"/>
      <c r="M41" s="145"/>
      <c r="N41" s="145"/>
    </row>
    <row r="42" spans="1:14" ht="15.75" customHeight="1" x14ac:dyDescent="0.25">
      <c r="A42" s="143" t="s">
        <v>181</v>
      </c>
      <c r="B42" s="144"/>
      <c r="C42" s="122" t="s">
        <v>5</v>
      </c>
      <c r="D42" s="122" t="s">
        <v>123</v>
      </c>
      <c r="E42" s="124" t="s">
        <v>182</v>
      </c>
      <c r="F42" s="124"/>
      <c r="G42" s="122" t="s">
        <v>127</v>
      </c>
      <c r="I42" s="141"/>
      <c r="J42" s="141"/>
      <c r="K42" s="141"/>
      <c r="L42" s="141"/>
      <c r="M42" s="141"/>
      <c r="N42" s="141"/>
    </row>
    <row r="43" spans="1:14" x14ac:dyDescent="0.25">
      <c r="A43" s="146"/>
      <c r="B43" s="147"/>
      <c r="C43" s="99"/>
      <c r="D43" s="99" t="s">
        <v>128</v>
      </c>
      <c r="E43" s="148" t="s">
        <v>129</v>
      </c>
      <c r="F43" s="102"/>
      <c r="G43" s="99" t="s">
        <v>130</v>
      </c>
      <c r="I43" s="141"/>
      <c r="J43" s="141"/>
      <c r="K43" s="141"/>
      <c r="L43" s="141"/>
      <c r="M43" s="141"/>
      <c r="N43" s="141"/>
    </row>
    <row r="44" spans="1:14" ht="25.5" x14ac:dyDescent="0.25">
      <c r="A44" s="149" t="s">
        <v>244</v>
      </c>
      <c r="B44" s="150"/>
      <c r="C44" s="151" t="s">
        <v>20</v>
      </c>
      <c r="D44" s="152">
        <v>1</v>
      </c>
      <c r="E44" s="153">
        <v>3.76</v>
      </c>
      <c r="F44" s="154"/>
      <c r="G44" s="115">
        <f>IFERROR(TRUNC(ROUND(D44*E44,2),2),0)</f>
        <v>3.76</v>
      </c>
      <c r="I44" s="141"/>
      <c r="J44" s="155"/>
      <c r="K44" s="141"/>
      <c r="L44" s="141"/>
      <c r="M44" s="141"/>
      <c r="N44" s="141"/>
    </row>
    <row r="45" spans="1:14" x14ac:dyDescent="0.25">
      <c r="A45" s="156" t="s">
        <v>245</v>
      </c>
      <c r="B45" s="157"/>
      <c r="C45" s="151" t="s">
        <v>20</v>
      </c>
      <c r="D45" s="152">
        <v>1</v>
      </c>
      <c r="E45" s="158">
        <v>0.81</v>
      </c>
      <c r="F45" s="110"/>
      <c r="G45" s="115">
        <f t="shared" ref="G45:G63" si="5">IFERROR(TRUNC(ROUND(D45*E45,2),2),0)</f>
        <v>0.81</v>
      </c>
      <c r="I45" s="141"/>
      <c r="J45" s="155"/>
      <c r="K45" s="141"/>
      <c r="L45" s="141"/>
      <c r="M45" s="141"/>
      <c r="N45" s="141"/>
    </row>
    <row r="46" spans="1:14" ht="25.5" x14ac:dyDescent="0.25">
      <c r="A46" s="156" t="s">
        <v>246</v>
      </c>
      <c r="B46" s="157"/>
      <c r="C46" s="159" t="s">
        <v>20</v>
      </c>
      <c r="D46" s="160">
        <v>1</v>
      </c>
      <c r="E46" s="161">
        <v>3.68</v>
      </c>
      <c r="F46" s="108"/>
      <c r="G46" s="115">
        <f t="shared" si="5"/>
        <v>3.68</v>
      </c>
      <c r="I46" s="141"/>
      <c r="J46" s="155"/>
      <c r="K46" s="141"/>
      <c r="L46" s="141"/>
      <c r="M46" s="141"/>
      <c r="N46" s="141"/>
    </row>
    <row r="47" spans="1:14" x14ac:dyDescent="0.25">
      <c r="A47" s="156" t="s">
        <v>247</v>
      </c>
      <c r="B47" s="157"/>
      <c r="C47" s="151" t="s">
        <v>71</v>
      </c>
      <c r="D47" s="152">
        <v>2</v>
      </c>
      <c r="E47" s="161">
        <v>0.08</v>
      </c>
      <c r="F47" s="108"/>
      <c r="G47" s="115">
        <f t="shared" si="5"/>
        <v>0.16</v>
      </c>
      <c r="I47" s="141"/>
      <c r="J47" s="155"/>
      <c r="K47" s="141"/>
      <c r="L47" s="141"/>
      <c r="M47" s="141"/>
      <c r="N47" s="141"/>
    </row>
    <row r="48" spans="1:14" x14ac:dyDescent="0.25">
      <c r="A48" s="156" t="s">
        <v>248</v>
      </c>
      <c r="B48" s="157"/>
      <c r="C48" s="151" t="s">
        <v>20</v>
      </c>
      <c r="D48" s="152">
        <v>1</v>
      </c>
      <c r="E48" s="161">
        <v>2.39</v>
      </c>
      <c r="F48" s="108"/>
      <c r="G48" s="115">
        <f t="shared" si="5"/>
        <v>2.39</v>
      </c>
      <c r="I48" s="141"/>
      <c r="J48" s="155"/>
      <c r="K48" s="141"/>
      <c r="L48" s="141"/>
      <c r="M48" s="141"/>
      <c r="N48" s="141"/>
    </row>
    <row r="49" spans="1:14" x14ac:dyDescent="0.25">
      <c r="A49" s="156">
        <v>0</v>
      </c>
      <c r="B49" s="157"/>
      <c r="C49" s="151">
        <v>0</v>
      </c>
      <c r="D49" s="152">
        <v>0</v>
      </c>
      <c r="E49" s="161">
        <v>0</v>
      </c>
      <c r="F49" s="108"/>
      <c r="G49" s="115">
        <f t="shared" si="5"/>
        <v>0</v>
      </c>
      <c r="I49" s="141"/>
      <c r="J49" s="155"/>
      <c r="K49" s="141"/>
      <c r="L49" s="141"/>
      <c r="M49" s="141"/>
      <c r="N49" s="141"/>
    </row>
    <row r="50" spans="1:14" x14ac:dyDescent="0.25">
      <c r="A50" s="156">
        <v>0</v>
      </c>
      <c r="B50" s="157"/>
      <c r="C50" s="151">
        <v>0</v>
      </c>
      <c r="D50" s="152">
        <v>0</v>
      </c>
      <c r="E50" s="161">
        <v>0</v>
      </c>
      <c r="F50" s="108"/>
      <c r="G50" s="115">
        <f t="shared" si="5"/>
        <v>0</v>
      </c>
      <c r="I50" s="141"/>
      <c r="J50" s="155"/>
      <c r="K50" s="141"/>
      <c r="L50" s="141"/>
      <c r="M50" s="141"/>
      <c r="N50" s="141"/>
    </row>
    <row r="51" spans="1:14" x14ac:dyDescent="0.25">
      <c r="A51" s="156">
        <v>0</v>
      </c>
      <c r="B51" s="157"/>
      <c r="C51" s="151">
        <v>0</v>
      </c>
      <c r="D51" s="152">
        <v>0</v>
      </c>
      <c r="E51" s="161">
        <v>0</v>
      </c>
      <c r="F51" s="108"/>
      <c r="G51" s="115">
        <f t="shared" si="5"/>
        <v>0</v>
      </c>
      <c r="I51" s="141"/>
      <c r="J51" s="155"/>
      <c r="K51" s="141"/>
      <c r="L51" s="141"/>
      <c r="M51" s="141"/>
      <c r="N51" s="141"/>
    </row>
    <row r="52" spans="1:14" x14ac:dyDescent="0.25">
      <c r="A52" s="156">
        <v>0</v>
      </c>
      <c r="B52" s="157"/>
      <c r="C52" s="151">
        <v>0</v>
      </c>
      <c r="D52" s="152">
        <v>0</v>
      </c>
      <c r="E52" s="161">
        <v>0</v>
      </c>
      <c r="F52" s="108"/>
      <c r="G52" s="115">
        <f t="shared" si="5"/>
        <v>0</v>
      </c>
      <c r="I52" s="141"/>
      <c r="J52" s="155"/>
      <c r="K52" s="141"/>
      <c r="L52" s="141"/>
      <c r="M52" s="141"/>
      <c r="N52" s="141"/>
    </row>
    <row r="53" spans="1:14" x14ac:dyDescent="0.25">
      <c r="A53" s="156">
        <v>0</v>
      </c>
      <c r="B53" s="157"/>
      <c r="C53" s="151">
        <v>0</v>
      </c>
      <c r="D53" s="152">
        <v>0</v>
      </c>
      <c r="E53" s="161">
        <v>0</v>
      </c>
      <c r="F53" s="108"/>
      <c r="G53" s="115">
        <f t="shared" si="5"/>
        <v>0</v>
      </c>
      <c r="I53" s="141"/>
      <c r="J53" s="155"/>
      <c r="K53" s="141"/>
      <c r="L53" s="141"/>
      <c r="M53" s="141"/>
      <c r="N53" s="141"/>
    </row>
    <row r="54" spans="1:14" x14ac:dyDescent="0.25">
      <c r="A54" s="156">
        <v>0</v>
      </c>
      <c r="B54" s="157"/>
      <c r="C54" s="151">
        <v>0</v>
      </c>
      <c r="D54" s="152">
        <v>0</v>
      </c>
      <c r="E54" s="161">
        <v>0</v>
      </c>
      <c r="F54" s="108"/>
      <c r="G54" s="115">
        <f t="shared" si="5"/>
        <v>0</v>
      </c>
      <c r="I54" s="141"/>
      <c r="J54" s="155"/>
      <c r="K54" s="141"/>
      <c r="L54" s="141"/>
      <c r="M54" s="141"/>
      <c r="N54" s="141"/>
    </row>
    <row r="55" spans="1:14" x14ac:dyDescent="0.25">
      <c r="A55" s="140">
        <v>0</v>
      </c>
      <c r="B55" s="105"/>
      <c r="C55" s="151">
        <v>0</v>
      </c>
      <c r="D55" s="152">
        <v>0</v>
      </c>
      <c r="E55" s="140">
        <v>0</v>
      </c>
      <c r="F55" s="108"/>
      <c r="G55" s="115">
        <f t="shared" si="5"/>
        <v>0</v>
      </c>
      <c r="I55" s="141"/>
      <c r="J55" s="141"/>
      <c r="K55" s="141"/>
      <c r="L55" s="141"/>
      <c r="M55" s="141"/>
      <c r="N55" s="141"/>
    </row>
    <row r="56" spans="1:14" x14ac:dyDescent="0.25">
      <c r="A56" s="156">
        <v>0</v>
      </c>
      <c r="B56" s="157"/>
      <c r="C56" s="151">
        <v>0</v>
      </c>
      <c r="D56" s="152">
        <v>0</v>
      </c>
      <c r="E56" s="161">
        <v>0</v>
      </c>
      <c r="F56" s="108"/>
      <c r="G56" s="115">
        <f t="shared" si="5"/>
        <v>0</v>
      </c>
      <c r="I56" s="141"/>
      <c r="J56" s="155"/>
      <c r="K56" s="141"/>
      <c r="L56" s="141"/>
      <c r="M56" s="141"/>
      <c r="N56" s="141"/>
    </row>
    <row r="57" spans="1:14" x14ac:dyDescent="0.25">
      <c r="A57" s="156">
        <v>0</v>
      </c>
      <c r="B57" s="157"/>
      <c r="C57" s="151">
        <v>0</v>
      </c>
      <c r="D57" s="152">
        <v>0</v>
      </c>
      <c r="E57" s="161">
        <v>0</v>
      </c>
      <c r="F57" s="108"/>
      <c r="G57" s="115">
        <f t="shared" si="5"/>
        <v>0</v>
      </c>
      <c r="I57" s="141"/>
      <c r="J57" s="155"/>
      <c r="K57" s="141"/>
      <c r="L57" s="141"/>
      <c r="M57" s="141"/>
      <c r="N57" s="141"/>
    </row>
    <row r="58" spans="1:14" x14ac:dyDescent="0.25">
      <c r="A58" s="156">
        <v>0</v>
      </c>
      <c r="B58" s="157"/>
      <c r="C58" s="151">
        <v>0</v>
      </c>
      <c r="D58" s="152">
        <v>0</v>
      </c>
      <c r="E58" s="161">
        <v>0</v>
      </c>
      <c r="F58" s="108"/>
      <c r="G58" s="115">
        <f t="shared" si="5"/>
        <v>0</v>
      </c>
      <c r="I58" s="141"/>
      <c r="J58" s="155"/>
      <c r="K58" s="141"/>
      <c r="L58" s="141"/>
      <c r="M58" s="141"/>
      <c r="N58" s="141"/>
    </row>
    <row r="59" spans="1:14" x14ac:dyDescent="0.25">
      <c r="A59" s="156">
        <v>0</v>
      </c>
      <c r="B59" s="157"/>
      <c r="C59" s="151">
        <v>0</v>
      </c>
      <c r="D59" s="152">
        <v>0</v>
      </c>
      <c r="E59" s="161">
        <v>0</v>
      </c>
      <c r="F59" s="108"/>
      <c r="G59" s="115">
        <f t="shared" si="5"/>
        <v>0</v>
      </c>
      <c r="I59" s="141"/>
      <c r="J59" s="155"/>
      <c r="K59" s="141"/>
      <c r="L59" s="141"/>
      <c r="M59" s="141"/>
      <c r="N59" s="141"/>
    </row>
    <row r="60" spans="1:14" x14ac:dyDescent="0.25">
      <c r="A60" s="156">
        <v>0</v>
      </c>
      <c r="B60" s="157"/>
      <c r="C60" s="151">
        <v>0</v>
      </c>
      <c r="D60" s="152">
        <v>0</v>
      </c>
      <c r="E60" s="161">
        <v>0</v>
      </c>
      <c r="F60" s="108"/>
      <c r="G60" s="115">
        <f t="shared" si="5"/>
        <v>0</v>
      </c>
      <c r="I60" s="141"/>
      <c r="J60" s="155"/>
      <c r="K60" s="141"/>
      <c r="L60" s="141"/>
      <c r="M60" s="141"/>
      <c r="N60" s="141"/>
    </row>
    <row r="61" spans="1:14" x14ac:dyDescent="0.25">
      <c r="A61" s="140">
        <v>0</v>
      </c>
      <c r="B61" s="105"/>
      <c r="C61" s="115">
        <v>0</v>
      </c>
      <c r="D61" s="115">
        <v>0</v>
      </c>
      <c r="E61" s="140">
        <v>0</v>
      </c>
      <c r="F61" s="108"/>
      <c r="G61" s="115">
        <f t="shared" si="5"/>
        <v>0</v>
      </c>
      <c r="I61" s="141"/>
      <c r="J61" s="141"/>
      <c r="K61" s="141"/>
      <c r="L61" s="141"/>
      <c r="M61" s="141"/>
      <c r="N61" s="141"/>
    </row>
    <row r="62" spans="1:14" x14ac:dyDescent="0.25">
      <c r="A62" s="140">
        <v>0</v>
      </c>
      <c r="B62" s="105"/>
      <c r="C62" s="115">
        <v>0</v>
      </c>
      <c r="D62" s="115">
        <v>0</v>
      </c>
      <c r="E62" s="140">
        <v>0</v>
      </c>
      <c r="F62" s="108"/>
      <c r="G62" s="115">
        <f t="shared" si="5"/>
        <v>0</v>
      </c>
      <c r="I62" s="141"/>
      <c r="J62" s="141"/>
      <c r="K62" s="141"/>
      <c r="L62" s="141"/>
      <c r="M62" s="141"/>
      <c r="N62" s="141"/>
    </row>
    <row r="63" spans="1:14" x14ac:dyDescent="0.25">
      <c r="A63" s="162">
        <v>0</v>
      </c>
      <c r="B63" s="119"/>
      <c r="C63" s="118">
        <v>0</v>
      </c>
      <c r="D63" s="118">
        <v>0</v>
      </c>
      <c r="E63" s="162">
        <v>0</v>
      </c>
      <c r="F63" s="121"/>
      <c r="G63" s="115">
        <f t="shared" si="5"/>
        <v>0</v>
      </c>
      <c r="I63" s="141"/>
      <c r="J63" s="141"/>
      <c r="K63" s="141"/>
      <c r="L63" s="141"/>
      <c r="M63" s="141"/>
      <c r="N63" s="141"/>
    </row>
    <row r="64" spans="1:14" x14ac:dyDescent="0.25">
      <c r="A64" s="143" t="s">
        <v>183</v>
      </c>
      <c r="B64" s="123"/>
      <c r="C64" s="122">
        <v>0</v>
      </c>
      <c r="D64" s="122">
        <v>0</v>
      </c>
      <c r="E64" s="143">
        <v>1.29</v>
      </c>
      <c r="F64" s="144"/>
      <c r="G64" s="144">
        <f>TRUNC(ROUND(SUM(G44:G63),2),2)</f>
        <v>10.8</v>
      </c>
      <c r="I64" s="141"/>
      <c r="J64" s="141"/>
      <c r="K64" s="141"/>
      <c r="L64" s="141"/>
      <c r="M64" s="141"/>
      <c r="N64" s="141"/>
    </row>
    <row r="65" spans="1:22" s="93" customFormat="1" x14ac:dyDescent="0.25">
      <c r="A65" s="126" t="s">
        <v>184</v>
      </c>
      <c r="B65" s="127"/>
      <c r="C65" s="128"/>
      <c r="D65" s="128"/>
      <c r="E65" s="129"/>
      <c r="F65" s="129"/>
      <c r="G65" s="130"/>
      <c r="I65" s="145"/>
      <c r="J65" s="145"/>
      <c r="K65" s="145"/>
      <c r="L65" s="145"/>
      <c r="M65" s="145"/>
      <c r="N65" s="145"/>
    </row>
    <row r="66" spans="1:22" ht="27.75" customHeight="1" x14ac:dyDescent="0.25">
      <c r="A66" s="163" t="s">
        <v>122</v>
      </c>
      <c r="B66" s="132"/>
      <c r="C66" s="95" t="s">
        <v>185</v>
      </c>
      <c r="D66" s="95" t="s">
        <v>186</v>
      </c>
      <c r="E66" s="163" t="s">
        <v>124</v>
      </c>
      <c r="F66" s="133"/>
      <c r="G66" s="134" t="s">
        <v>187</v>
      </c>
    </row>
    <row r="67" spans="1:22" x14ac:dyDescent="0.25">
      <c r="A67" s="142"/>
      <c r="B67" s="85"/>
      <c r="C67" s="120"/>
      <c r="D67" s="120" t="s">
        <v>128</v>
      </c>
      <c r="E67" s="164" t="s">
        <v>129</v>
      </c>
      <c r="F67" s="165"/>
      <c r="G67" s="99" t="s">
        <v>188</v>
      </c>
    </row>
    <row r="68" spans="1:22" ht="15.75" thickBot="1" x14ac:dyDescent="0.3">
      <c r="A68" s="166"/>
      <c r="B68" s="167"/>
      <c r="C68" s="168"/>
      <c r="D68" s="168"/>
      <c r="E68" s="161"/>
      <c r="F68" s="108"/>
      <c r="G68" s="168"/>
    </row>
    <row r="69" spans="1:22" ht="15.75" thickBot="1" x14ac:dyDescent="0.3">
      <c r="A69" s="169" t="s">
        <v>189</v>
      </c>
      <c r="B69" s="170"/>
      <c r="C69" s="116" t="s">
        <v>20</v>
      </c>
      <c r="D69" s="116">
        <v>1</v>
      </c>
      <c r="E69" s="140">
        <v>4.12</v>
      </c>
      <c r="F69" s="108"/>
      <c r="G69" s="115">
        <f>IFERROR(TRUNC(ROUND(D69*E69,2),2),0)</f>
        <v>4.12</v>
      </c>
      <c r="I69" s="171" t="s">
        <v>190</v>
      </c>
      <c r="J69" s="172">
        <v>0</v>
      </c>
    </row>
    <row r="70" spans="1:22" x14ac:dyDescent="0.25">
      <c r="A70" s="173"/>
      <c r="B70" s="174"/>
      <c r="C70" s="120"/>
      <c r="D70" s="120"/>
      <c r="E70" s="175"/>
      <c r="F70" s="176"/>
      <c r="G70" s="118"/>
    </row>
    <row r="71" spans="1:22" x14ac:dyDescent="0.25">
      <c r="A71" s="143" t="s">
        <v>191</v>
      </c>
      <c r="B71" s="123"/>
      <c r="C71" s="122"/>
      <c r="D71" s="122"/>
      <c r="E71" s="122"/>
      <c r="F71" s="123"/>
      <c r="G71" s="122">
        <f>TRUNC(ROUND(SUM(G68:G70),5),2)</f>
        <v>4.12</v>
      </c>
    </row>
    <row r="72" spans="1:22" s="93" customFormat="1" ht="15.75" customHeight="1" x14ac:dyDescent="0.25">
      <c r="A72" s="177"/>
      <c r="B72" s="178"/>
      <c r="C72" s="129" t="s">
        <v>192</v>
      </c>
      <c r="D72" s="129"/>
      <c r="E72" s="129"/>
      <c r="F72" s="129"/>
      <c r="G72" s="179">
        <f>TRUNC(ROUND(G29+G40+G64+G71,2),2)</f>
        <v>17.010000000000002</v>
      </c>
    </row>
    <row r="73" spans="1:22" ht="15.75" customHeight="1" x14ac:dyDescent="0.25">
      <c r="A73" s="180"/>
      <c r="B73" s="181"/>
      <c r="C73" s="182" t="s">
        <v>193</v>
      </c>
      <c r="D73" s="124"/>
      <c r="E73" s="124"/>
      <c r="F73" s="183">
        <v>0.03</v>
      </c>
      <c r="G73" s="122">
        <f>TRUNC(ROUND(G72*F73,2),2)</f>
        <v>0.51</v>
      </c>
    </row>
    <row r="74" spans="1:22" ht="15.75" customHeight="1" x14ac:dyDescent="0.25">
      <c r="A74" s="180"/>
      <c r="B74" s="181"/>
      <c r="C74" s="182" t="s">
        <v>194</v>
      </c>
      <c r="D74" s="124"/>
      <c r="E74" s="124"/>
      <c r="F74" s="184">
        <v>1.1000000000000001E-3</v>
      </c>
      <c r="G74" s="122">
        <f>TRUNC(ROUND(G72*F74,2),2)</f>
        <v>0.02</v>
      </c>
      <c r="V74">
        <f>+COLUMN(V73)</f>
        <v>22</v>
      </c>
    </row>
    <row r="75" spans="1:22" ht="15.75" customHeight="1" x14ac:dyDescent="0.25">
      <c r="A75" s="185"/>
      <c r="B75" s="186"/>
      <c r="C75" s="182" t="s">
        <v>195</v>
      </c>
      <c r="D75" s="124"/>
      <c r="E75" s="124"/>
      <c r="F75" s="144"/>
      <c r="G75" s="122">
        <f>TRUNC(ROUND(SUM(G72:G74),2),2)</f>
        <v>17.54</v>
      </c>
      <c r="U75" t="s">
        <v>196</v>
      </c>
      <c r="V75">
        <f>+TRUNC(ROUND(G29+G40+G71+G73+G74,2),2)</f>
        <v>6.74</v>
      </c>
    </row>
    <row r="76" spans="1:22" s="93" customFormat="1" ht="15.75" customHeight="1" x14ac:dyDescent="0.25">
      <c r="A76" s="187" t="s">
        <v>197</v>
      </c>
      <c r="B76" s="188"/>
      <c r="C76" s="189" t="s">
        <v>198</v>
      </c>
      <c r="D76" s="190"/>
      <c r="E76" s="190"/>
      <c r="F76" s="191"/>
      <c r="G76" s="192"/>
      <c r="U76" s="93" t="s">
        <v>199</v>
      </c>
      <c r="V76" s="93">
        <f>+G64</f>
        <v>10.8</v>
      </c>
    </row>
    <row r="77" spans="1:22" x14ac:dyDescent="0.25">
      <c r="A77" s="193"/>
      <c r="B77" s="193"/>
      <c r="C77" s="193"/>
      <c r="D77" s="193"/>
      <c r="E77" s="193"/>
      <c r="F77" s="193"/>
      <c r="G77" s="193"/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2" orientation="portrait" horizontalDpi="4294967293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9">
    <tabColor rgb="FF92D050"/>
    <pageSetUpPr fitToPage="1"/>
  </sheetPr>
  <dimension ref="A1:V77"/>
  <sheetViews>
    <sheetView showZeros="0" view="pageBreakPreview" topLeftCell="A4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58" t="s">
        <v>109</v>
      </c>
      <c r="B1" s="59"/>
      <c r="C1" s="59"/>
      <c r="D1" s="59"/>
      <c r="E1" s="59"/>
      <c r="F1" s="59"/>
      <c r="G1" s="60"/>
    </row>
    <row r="2" spans="1:22" ht="15" customHeight="1" x14ac:dyDescent="0.25">
      <c r="A2" s="61" t="s">
        <v>110</v>
      </c>
      <c r="B2" s="62"/>
      <c r="C2" s="62"/>
      <c r="D2" s="62" t="s">
        <v>111</v>
      </c>
      <c r="E2" s="63" t="s">
        <v>17</v>
      </c>
      <c r="F2" s="63"/>
      <c r="G2" s="64"/>
    </row>
    <row r="3" spans="1:22" ht="103.5" customHeight="1" x14ac:dyDescent="0.25">
      <c r="A3" s="65" t="s">
        <v>112</v>
      </c>
      <c r="B3" s="66"/>
      <c r="C3" s="62"/>
      <c r="D3" s="62"/>
      <c r="E3" s="63"/>
      <c r="F3" s="63"/>
      <c r="G3" s="64"/>
    </row>
    <row r="4" spans="1:22" ht="18" x14ac:dyDescent="0.25">
      <c r="A4" s="67" t="s">
        <v>113</v>
      </c>
      <c r="B4" s="68"/>
      <c r="C4" s="68"/>
      <c r="D4" s="68"/>
      <c r="E4" s="68"/>
      <c r="F4" s="68"/>
      <c r="G4" s="69"/>
    </row>
    <row r="5" spans="1:22" x14ac:dyDescent="0.25">
      <c r="A5" s="70"/>
      <c r="B5" s="71"/>
      <c r="C5" s="71"/>
      <c r="D5" s="72" t="s">
        <v>114</v>
      </c>
      <c r="F5" s="73"/>
      <c r="G5" s="74"/>
    </row>
    <row r="6" spans="1:22" x14ac:dyDescent="0.25">
      <c r="A6" s="75" t="s">
        <v>115</v>
      </c>
      <c r="B6" s="76"/>
      <c r="C6" s="71"/>
      <c r="D6" s="71"/>
      <c r="E6" s="71"/>
      <c r="F6" s="71"/>
      <c r="G6" s="77"/>
    </row>
    <row r="7" spans="1:22" ht="42" customHeight="1" x14ac:dyDescent="0.25">
      <c r="A7" s="78" t="s">
        <v>60</v>
      </c>
      <c r="B7" s="79"/>
      <c r="C7" s="79"/>
      <c r="D7" s="79"/>
      <c r="E7" s="79"/>
      <c r="F7" s="80" t="s">
        <v>116</v>
      </c>
      <c r="G7" s="81" t="s">
        <v>20</v>
      </c>
      <c r="H7" s="82"/>
      <c r="I7" s="83" t="s">
        <v>117</v>
      </c>
      <c r="J7" s="82">
        <v>2</v>
      </c>
    </row>
    <row r="8" spans="1:22" x14ac:dyDescent="0.25">
      <c r="A8" s="84" t="s">
        <v>118</v>
      </c>
      <c r="B8" s="85"/>
      <c r="C8" s="85"/>
      <c r="D8" s="85"/>
      <c r="E8" s="86"/>
      <c r="F8" s="86"/>
      <c r="G8" s="87"/>
    </row>
    <row r="9" spans="1:22" s="93" customFormat="1" x14ac:dyDescent="0.25">
      <c r="A9" s="88" t="s">
        <v>119</v>
      </c>
      <c r="B9" s="89"/>
      <c r="C9" s="90"/>
      <c r="D9" s="90"/>
      <c r="E9" s="91"/>
      <c r="F9" s="91"/>
      <c r="G9" s="92"/>
      <c r="I9" s="94" t="s">
        <v>120</v>
      </c>
      <c r="J9" s="94" t="s">
        <v>121</v>
      </c>
    </row>
    <row r="10" spans="1:22" ht="15.75" x14ac:dyDescent="0.25">
      <c r="A10" s="95" t="s">
        <v>122</v>
      </c>
      <c r="B10" s="95" t="s">
        <v>123</v>
      </c>
      <c r="C10" s="95" t="s">
        <v>124</v>
      </c>
      <c r="D10" s="95" t="s">
        <v>125</v>
      </c>
      <c r="E10" s="96" t="s">
        <v>126</v>
      </c>
      <c r="F10" s="96"/>
      <c r="G10" s="95" t="s">
        <v>127</v>
      </c>
      <c r="I10" s="97">
        <v>0.5</v>
      </c>
      <c r="J10" s="97">
        <f>1/I10</f>
        <v>2</v>
      </c>
    </row>
    <row r="11" spans="1:22" x14ac:dyDescent="0.25">
      <c r="A11" s="98"/>
      <c r="B11" s="99" t="s">
        <v>128</v>
      </c>
      <c r="C11" s="100" t="s">
        <v>129</v>
      </c>
      <c r="D11" s="99" t="s">
        <v>130</v>
      </c>
      <c r="E11" s="101" t="s">
        <v>131</v>
      </c>
      <c r="F11" s="102"/>
      <c r="G11" s="103" t="s">
        <v>132</v>
      </c>
      <c r="L11" t="s">
        <v>133</v>
      </c>
      <c r="M11" t="s">
        <v>134</v>
      </c>
      <c r="N11" t="s">
        <v>135</v>
      </c>
      <c r="O11" t="s">
        <v>136</v>
      </c>
      <c r="P11" t="s">
        <v>137</v>
      </c>
      <c r="Q11" t="s">
        <v>138</v>
      </c>
      <c r="R11" t="s">
        <v>139</v>
      </c>
      <c r="S11" t="s">
        <v>140</v>
      </c>
    </row>
    <row r="12" spans="1:22" x14ac:dyDescent="0.25">
      <c r="A12" s="104" t="s">
        <v>141</v>
      </c>
      <c r="B12" s="104">
        <v>1</v>
      </c>
      <c r="C12" s="105">
        <v>4.25</v>
      </c>
      <c r="D12" s="106">
        <f>IFERROR(ROUND(B12*C12,5),0)</f>
        <v>4.25</v>
      </c>
      <c r="E12" s="107">
        <v>0.08</v>
      </c>
      <c r="F12" s="108"/>
      <c r="G12" s="106">
        <f>IFERROR(TRUNC(ROUND(D12*E12,2),2),0)</f>
        <v>0.34</v>
      </c>
      <c r="I12" t="s">
        <v>142</v>
      </c>
      <c r="J12">
        <v>2</v>
      </c>
      <c r="U12">
        <v>6.25</v>
      </c>
      <c r="V12">
        <f>+U12*1.4</f>
        <v>8.75</v>
      </c>
    </row>
    <row r="13" spans="1:22" x14ac:dyDescent="0.25">
      <c r="A13" s="104" t="s">
        <v>143</v>
      </c>
      <c r="B13" s="104">
        <v>0</v>
      </c>
      <c r="C13" s="105">
        <v>10</v>
      </c>
      <c r="D13" s="106">
        <f t="shared" ref="D13:D26" si="0">IFERROR(ROUND(B13*C13,5),0)</f>
        <v>0</v>
      </c>
      <c r="E13" s="109">
        <v>0.08</v>
      </c>
      <c r="F13" s="110"/>
      <c r="G13" s="106">
        <f t="shared" ref="G13:G26" si="1">IFERROR(TRUNC(ROUND(D13*E13,2),2),0)</f>
        <v>0</v>
      </c>
      <c r="I13" t="s">
        <v>144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4" t="s">
        <v>145</v>
      </c>
      <c r="B14" s="104">
        <v>0</v>
      </c>
      <c r="C14" s="105">
        <v>20</v>
      </c>
      <c r="D14" s="106">
        <f t="shared" si="0"/>
        <v>0</v>
      </c>
      <c r="E14" s="107">
        <v>0.08</v>
      </c>
      <c r="F14" s="108"/>
      <c r="G14" s="106">
        <f t="shared" si="1"/>
        <v>0</v>
      </c>
      <c r="I14" t="s">
        <v>146</v>
      </c>
      <c r="J14">
        <v>2</v>
      </c>
      <c r="U14">
        <v>65</v>
      </c>
      <c r="V14">
        <f t="shared" si="2"/>
        <v>91</v>
      </c>
    </row>
    <row r="15" spans="1:22" x14ac:dyDescent="0.25">
      <c r="A15" s="104" t="s">
        <v>147</v>
      </c>
      <c r="B15" s="104">
        <v>0</v>
      </c>
      <c r="C15" s="105">
        <v>1</v>
      </c>
      <c r="D15" s="106">
        <f t="shared" si="0"/>
        <v>0</v>
      </c>
      <c r="E15" s="107">
        <v>0.08</v>
      </c>
      <c r="F15" s="108"/>
      <c r="G15" s="106">
        <f t="shared" si="1"/>
        <v>0</v>
      </c>
      <c r="I15" t="s">
        <v>148</v>
      </c>
      <c r="J15">
        <v>2</v>
      </c>
      <c r="U15">
        <v>2</v>
      </c>
      <c r="V15">
        <f t="shared" si="2"/>
        <v>2.8</v>
      </c>
    </row>
    <row r="16" spans="1:22" x14ac:dyDescent="0.25">
      <c r="A16" s="104" t="s">
        <v>149</v>
      </c>
      <c r="B16" s="104">
        <v>0</v>
      </c>
      <c r="C16" s="105">
        <v>0.5</v>
      </c>
      <c r="D16" s="106">
        <f t="shared" si="0"/>
        <v>0</v>
      </c>
      <c r="E16" s="107">
        <v>0.08</v>
      </c>
      <c r="F16" s="108"/>
      <c r="G16" s="106">
        <f t="shared" si="1"/>
        <v>0</v>
      </c>
      <c r="I16" t="s">
        <v>150</v>
      </c>
      <c r="J16">
        <v>2</v>
      </c>
      <c r="U16">
        <v>0.5</v>
      </c>
      <c r="V16">
        <f t="shared" si="2"/>
        <v>0.7</v>
      </c>
    </row>
    <row r="17" spans="1:22" x14ac:dyDescent="0.25">
      <c r="A17" s="104" t="s">
        <v>148</v>
      </c>
      <c r="B17" s="104">
        <v>0</v>
      </c>
      <c r="C17" s="105">
        <v>0.15</v>
      </c>
      <c r="D17" s="106">
        <f t="shared" si="0"/>
        <v>0</v>
      </c>
      <c r="E17" s="107">
        <v>0.08</v>
      </c>
      <c r="F17" s="108"/>
      <c r="G17" s="106">
        <f t="shared" si="1"/>
        <v>0</v>
      </c>
      <c r="I17" t="s">
        <v>151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111" t="s">
        <v>152</v>
      </c>
      <c r="B18" s="104">
        <v>2</v>
      </c>
      <c r="C18" s="105">
        <v>0.15</v>
      </c>
      <c r="D18" s="106">
        <f t="shared" si="0"/>
        <v>0.3</v>
      </c>
      <c r="E18" s="107">
        <v>0.08</v>
      </c>
      <c r="F18" s="108"/>
      <c r="G18" s="106">
        <f t="shared" si="1"/>
        <v>0.02</v>
      </c>
      <c r="I18" t="s">
        <v>153</v>
      </c>
      <c r="J18">
        <v>2</v>
      </c>
      <c r="U18">
        <v>0.15</v>
      </c>
      <c r="V18">
        <f t="shared" si="2"/>
        <v>0.21</v>
      </c>
    </row>
    <row r="19" spans="1:22" x14ac:dyDescent="0.25">
      <c r="A19" s="104" t="s">
        <v>154</v>
      </c>
      <c r="B19" s="104">
        <v>0</v>
      </c>
      <c r="C19" s="105">
        <v>0.16</v>
      </c>
      <c r="D19" s="106">
        <f t="shared" si="0"/>
        <v>0</v>
      </c>
      <c r="E19" s="107">
        <v>0.08</v>
      </c>
      <c r="F19" s="108"/>
      <c r="G19" s="106">
        <f t="shared" si="1"/>
        <v>0</v>
      </c>
      <c r="I19" t="s">
        <v>155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4" t="s">
        <v>156</v>
      </c>
      <c r="B20" s="104">
        <v>0</v>
      </c>
      <c r="C20" s="105">
        <v>0.2</v>
      </c>
      <c r="D20" s="106">
        <f t="shared" si="0"/>
        <v>0</v>
      </c>
      <c r="E20" s="107">
        <v>0.08</v>
      </c>
      <c r="F20" s="108"/>
      <c r="G20" s="106">
        <f t="shared" si="1"/>
        <v>0</v>
      </c>
      <c r="I20" t="s">
        <v>157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4" t="s">
        <v>158</v>
      </c>
      <c r="B21" s="104">
        <v>0</v>
      </c>
      <c r="C21" s="105">
        <v>0.2</v>
      </c>
      <c r="D21" s="106">
        <f t="shared" si="0"/>
        <v>0</v>
      </c>
      <c r="E21" s="107">
        <v>0.08</v>
      </c>
      <c r="F21" s="108"/>
      <c r="G21" s="106">
        <f t="shared" si="1"/>
        <v>0</v>
      </c>
      <c r="I21" t="s">
        <v>159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4" t="s">
        <v>160</v>
      </c>
      <c r="B22" s="104">
        <v>2</v>
      </c>
      <c r="C22" s="105">
        <v>0.17</v>
      </c>
      <c r="D22" s="106">
        <f t="shared" si="0"/>
        <v>0.34</v>
      </c>
      <c r="E22" s="107">
        <v>0.08</v>
      </c>
      <c r="F22" s="108"/>
      <c r="G22" s="106">
        <f t="shared" si="1"/>
        <v>0.03</v>
      </c>
      <c r="I22" t="s">
        <v>161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4" t="s">
        <v>162</v>
      </c>
      <c r="B23" s="104">
        <v>2</v>
      </c>
      <c r="C23" s="105">
        <v>0.05</v>
      </c>
      <c r="D23" s="106">
        <f t="shared" si="0"/>
        <v>0.1</v>
      </c>
      <c r="E23" s="107">
        <v>0.08</v>
      </c>
      <c r="F23" s="108"/>
      <c r="G23" s="106">
        <f t="shared" si="1"/>
        <v>0.01</v>
      </c>
      <c r="I23" t="s">
        <v>163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2" t="s">
        <v>164</v>
      </c>
      <c r="B24" s="104">
        <v>5</v>
      </c>
      <c r="C24" s="105">
        <v>0.05</v>
      </c>
      <c r="D24" s="106">
        <f t="shared" si="0"/>
        <v>0.25</v>
      </c>
      <c r="E24" s="107">
        <v>0.08</v>
      </c>
      <c r="F24" s="108"/>
      <c r="G24" s="106">
        <f t="shared" si="1"/>
        <v>0.02</v>
      </c>
      <c r="I24" t="s">
        <v>165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3" t="s">
        <v>161</v>
      </c>
      <c r="B25" s="112">
        <v>0</v>
      </c>
      <c r="C25" s="105">
        <v>0.05</v>
      </c>
      <c r="D25" s="106">
        <f t="shared" si="0"/>
        <v>0</v>
      </c>
      <c r="E25" s="107">
        <v>0.08</v>
      </c>
      <c r="F25" s="108"/>
      <c r="G25" s="106">
        <f t="shared" si="1"/>
        <v>0</v>
      </c>
      <c r="I25" t="s">
        <v>166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4" t="s">
        <v>167</v>
      </c>
      <c r="B26" s="113">
        <v>0</v>
      </c>
      <c r="C26" s="105">
        <v>2</v>
      </c>
      <c r="D26" s="106">
        <f t="shared" si="0"/>
        <v>0</v>
      </c>
      <c r="E26" s="107">
        <v>0.08</v>
      </c>
      <c r="F26" s="108"/>
      <c r="G26" s="106">
        <f t="shared" si="1"/>
        <v>0</v>
      </c>
      <c r="I26" t="s">
        <v>168</v>
      </c>
      <c r="J26">
        <v>5</v>
      </c>
      <c r="U26">
        <v>5</v>
      </c>
      <c r="V26">
        <f t="shared" si="2"/>
        <v>7</v>
      </c>
    </row>
    <row r="27" spans="1:22" x14ac:dyDescent="0.25">
      <c r="A27" s="115"/>
      <c r="B27" s="116"/>
      <c r="C27" s="105"/>
      <c r="D27" s="117"/>
      <c r="E27" s="105"/>
      <c r="F27" s="108"/>
      <c r="G27" s="110"/>
      <c r="I27" t="s">
        <v>169</v>
      </c>
      <c r="J27">
        <v>5</v>
      </c>
    </row>
    <row r="28" spans="1:22" x14ac:dyDescent="0.25">
      <c r="A28" s="118"/>
      <c r="B28" s="118"/>
      <c r="C28" s="119"/>
      <c r="D28" s="120"/>
      <c r="E28" s="119"/>
      <c r="F28" s="121"/>
      <c r="G28" s="87"/>
    </row>
    <row r="29" spans="1:22" x14ac:dyDescent="0.25">
      <c r="A29" s="122" t="s">
        <v>170</v>
      </c>
      <c r="B29" s="122"/>
      <c r="C29" s="123"/>
      <c r="D29" s="122"/>
      <c r="E29" s="124"/>
      <c r="F29" s="125"/>
      <c r="G29" s="122">
        <f>TRUNC(ROUND(SUM(G12:G28),2),2)</f>
        <v>0.42</v>
      </c>
    </row>
    <row r="30" spans="1:22" s="93" customFormat="1" x14ac:dyDescent="0.25">
      <c r="A30" s="126" t="s">
        <v>171</v>
      </c>
      <c r="B30" s="127"/>
      <c r="C30" s="128"/>
      <c r="D30" s="128"/>
      <c r="E30" s="129"/>
      <c r="F30" s="129"/>
      <c r="G30" s="130"/>
    </row>
    <row r="31" spans="1:22" x14ac:dyDescent="0.25">
      <c r="A31" s="95" t="s">
        <v>172</v>
      </c>
      <c r="B31" s="131" t="s">
        <v>123</v>
      </c>
      <c r="C31" s="95" t="s">
        <v>173</v>
      </c>
      <c r="D31" s="95" t="s">
        <v>125</v>
      </c>
      <c r="E31" s="132" t="s">
        <v>126</v>
      </c>
      <c r="F31" s="133"/>
      <c r="G31" s="134" t="s">
        <v>127</v>
      </c>
    </row>
    <row r="32" spans="1:22" x14ac:dyDescent="0.25">
      <c r="A32" s="135"/>
      <c r="B32" s="136" t="s">
        <v>128</v>
      </c>
      <c r="C32" s="120" t="s">
        <v>129</v>
      </c>
      <c r="D32" s="120" t="s">
        <v>130</v>
      </c>
      <c r="E32" s="137" t="s">
        <v>131</v>
      </c>
      <c r="F32" s="138"/>
      <c r="G32" s="139" t="s">
        <v>132</v>
      </c>
    </row>
    <row r="33" spans="1:14" x14ac:dyDescent="0.25">
      <c r="A33" s="115" t="s">
        <v>174</v>
      </c>
      <c r="B33" s="140">
        <v>1</v>
      </c>
      <c r="C33" s="115">
        <v>5.5</v>
      </c>
      <c r="D33" s="106">
        <f>IFERROR(ROUND(B33*C33,5),0)</f>
        <v>5.5</v>
      </c>
      <c r="E33" s="105">
        <v>0.08</v>
      </c>
      <c r="F33" s="108"/>
      <c r="G33" s="108">
        <f>IFERROR(TRUNC(ROUND(D33*E33,2),2),0)</f>
        <v>0.44</v>
      </c>
    </row>
    <row r="34" spans="1:14" x14ac:dyDescent="0.25">
      <c r="A34" s="115" t="s">
        <v>175</v>
      </c>
      <c r="B34" s="140">
        <v>2</v>
      </c>
      <c r="C34" s="115">
        <v>5</v>
      </c>
      <c r="D34" s="106">
        <f t="shared" ref="D34:D38" si="3">IFERROR(ROUND(B34*C34,5),0)</f>
        <v>10</v>
      </c>
      <c r="E34" s="105">
        <v>0.08</v>
      </c>
      <c r="F34" s="108"/>
      <c r="G34" s="108">
        <f t="shared" ref="G34:G38" si="4">IFERROR(TRUNC(ROUND(D34*E34,2),2),0)</f>
        <v>0.8</v>
      </c>
    </row>
    <row r="35" spans="1:14" x14ac:dyDescent="0.25">
      <c r="A35" s="115" t="s">
        <v>176</v>
      </c>
      <c r="B35" s="140">
        <v>2</v>
      </c>
      <c r="C35" s="115">
        <v>4.5</v>
      </c>
      <c r="D35" s="106">
        <f t="shared" si="3"/>
        <v>9</v>
      </c>
      <c r="E35" s="105">
        <v>0.08</v>
      </c>
      <c r="F35" s="108"/>
      <c r="G35" s="108">
        <f t="shared" si="4"/>
        <v>0.72</v>
      </c>
    </row>
    <row r="36" spans="1:14" x14ac:dyDescent="0.25">
      <c r="A36" s="115" t="s">
        <v>177</v>
      </c>
      <c r="B36" s="140">
        <v>0</v>
      </c>
      <c r="C36" s="115">
        <v>5</v>
      </c>
      <c r="D36" s="106">
        <f t="shared" si="3"/>
        <v>0</v>
      </c>
      <c r="E36" s="105">
        <v>0.08</v>
      </c>
      <c r="F36" s="108"/>
      <c r="G36" s="108">
        <f t="shared" si="4"/>
        <v>0</v>
      </c>
      <c r="I36" s="141"/>
      <c r="J36" s="141"/>
      <c r="K36" s="141"/>
      <c r="L36" s="141"/>
      <c r="M36" s="141"/>
      <c r="N36" s="141"/>
    </row>
    <row r="37" spans="1:14" x14ac:dyDescent="0.25">
      <c r="A37" s="115" t="s">
        <v>178</v>
      </c>
      <c r="B37" s="140">
        <v>0</v>
      </c>
      <c r="C37" s="115">
        <v>6.5</v>
      </c>
      <c r="D37" s="106">
        <f t="shared" si="3"/>
        <v>0</v>
      </c>
      <c r="E37" s="105">
        <v>0.08</v>
      </c>
      <c r="F37" s="108"/>
      <c r="G37" s="108">
        <f t="shared" si="4"/>
        <v>0</v>
      </c>
      <c r="I37" s="141"/>
      <c r="J37" s="141"/>
      <c r="K37" s="141"/>
      <c r="L37" s="141"/>
      <c r="M37" s="141"/>
      <c r="N37" s="141"/>
    </row>
    <row r="38" spans="1:14" x14ac:dyDescent="0.25">
      <c r="A38" s="115"/>
      <c r="B38" s="140">
        <v>0</v>
      </c>
      <c r="C38" s="115"/>
      <c r="D38" s="106">
        <f t="shared" si="3"/>
        <v>0</v>
      </c>
      <c r="E38" s="105">
        <v>0</v>
      </c>
      <c r="F38" s="108"/>
      <c r="G38" s="108">
        <f t="shared" si="4"/>
        <v>0</v>
      </c>
      <c r="I38" s="141"/>
      <c r="J38" s="141"/>
      <c r="K38" s="141"/>
      <c r="L38" s="141"/>
      <c r="M38" s="141"/>
      <c r="N38" s="141"/>
    </row>
    <row r="39" spans="1:14" x14ac:dyDescent="0.25">
      <c r="A39" s="135"/>
      <c r="B39" s="142"/>
      <c r="C39" s="118"/>
      <c r="D39" s="120"/>
      <c r="E39" s="119"/>
      <c r="F39" s="121"/>
      <c r="G39" s="121"/>
      <c r="I39" s="141"/>
      <c r="J39" s="141"/>
      <c r="K39" s="141"/>
      <c r="L39" s="141"/>
      <c r="M39" s="141"/>
      <c r="N39" s="141"/>
    </row>
    <row r="40" spans="1:14" x14ac:dyDescent="0.25">
      <c r="A40" s="122" t="s">
        <v>179</v>
      </c>
      <c r="B40" s="143"/>
      <c r="C40" s="122"/>
      <c r="D40" s="122"/>
      <c r="E40" s="123"/>
      <c r="F40" s="144"/>
      <c r="G40" s="122">
        <f>TRUNC(ROUND(SUM(G33:G39),2),2)</f>
        <v>1.96</v>
      </c>
      <c r="I40" s="141"/>
      <c r="J40" s="141"/>
      <c r="K40" s="141"/>
      <c r="L40" s="141"/>
      <c r="M40" s="141"/>
      <c r="N40" s="141"/>
    </row>
    <row r="41" spans="1:14" s="93" customFormat="1" x14ac:dyDescent="0.25">
      <c r="A41" s="126" t="s">
        <v>180</v>
      </c>
      <c r="B41" s="127"/>
      <c r="C41" s="128"/>
      <c r="D41" s="128"/>
      <c r="E41" s="129"/>
      <c r="F41" s="129"/>
      <c r="G41" s="130"/>
      <c r="I41" s="145"/>
      <c r="J41" s="145"/>
      <c r="K41" s="145"/>
      <c r="L41" s="145"/>
      <c r="M41" s="145"/>
      <c r="N41" s="145"/>
    </row>
    <row r="42" spans="1:14" ht="15.75" customHeight="1" x14ac:dyDescent="0.25">
      <c r="A42" s="143" t="s">
        <v>181</v>
      </c>
      <c r="B42" s="144"/>
      <c r="C42" s="122" t="s">
        <v>5</v>
      </c>
      <c r="D42" s="122" t="s">
        <v>123</v>
      </c>
      <c r="E42" s="124" t="s">
        <v>182</v>
      </c>
      <c r="F42" s="124"/>
      <c r="G42" s="122" t="s">
        <v>127</v>
      </c>
      <c r="I42" s="141"/>
      <c r="J42" s="141"/>
      <c r="K42" s="141"/>
      <c r="L42" s="141"/>
      <c r="M42" s="141"/>
      <c r="N42" s="141"/>
    </row>
    <row r="43" spans="1:14" x14ac:dyDescent="0.25">
      <c r="A43" s="146"/>
      <c r="B43" s="147"/>
      <c r="C43" s="99"/>
      <c r="D43" s="99" t="s">
        <v>128</v>
      </c>
      <c r="E43" s="148" t="s">
        <v>129</v>
      </c>
      <c r="F43" s="102"/>
      <c r="G43" s="99" t="s">
        <v>130</v>
      </c>
      <c r="I43" s="141"/>
      <c r="J43" s="141"/>
      <c r="K43" s="141"/>
      <c r="L43" s="141"/>
      <c r="M43" s="141"/>
      <c r="N43" s="141"/>
    </row>
    <row r="44" spans="1:14" ht="25.5" x14ac:dyDescent="0.25">
      <c r="A44" s="149" t="s">
        <v>244</v>
      </c>
      <c r="B44" s="150"/>
      <c r="C44" s="151" t="s">
        <v>20</v>
      </c>
      <c r="D44" s="152">
        <v>1</v>
      </c>
      <c r="E44" s="153">
        <v>3.76</v>
      </c>
      <c r="F44" s="154"/>
      <c r="G44" s="115">
        <f>IFERROR(TRUNC(ROUND(D44*E44,2),2),0)</f>
        <v>3.76</v>
      </c>
      <c r="I44" s="141"/>
      <c r="J44" s="155"/>
      <c r="K44" s="141"/>
      <c r="L44" s="141"/>
      <c r="M44" s="141"/>
      <c r="N44" s="141"/>
    </row>
    <row r="45" spans="1:14" x14ac:dyDescent="0.25">
      <c r="A45" s="156" t="s">
        <v>245</v>
      </c>
      <c r="B45" s="157"/>
      <c r="C45" s="151" t="s">
        <v>20</v>
      </c>
      <c r="D45" s="152">
        <v>1</v>
      </c>
      <c r="E45" s="158">
        <v>0.81</v>
      </c>
      <c r="F45" s="110"/>
      <c r="G45" s="115">
        <f t="shared" ref="G45:G63" si="5">IFERROR(TRUNC(ROUND(D45*E45,2),2),0)</f>
        <v>0.81</v>
      </c>
      <c r="I45" s="141"/>
      <c r="J45" s="155"/>
      <c r="K45" s="141"/>
      <c r="L45" s="141"/>
      <c r="M45" s="141"/>
      <c r="N45" s="141"/>
    </row>
    <row r="46" spans="1:14" ht="25.5" x14ac:dyDescent="0.25">
      <c r="A46" s="156" t="s">
        <v>246</v>
      </c>
      <c r="B46" s="157"/>
      <c r="C46" s="159" t="s">
        <v>20</v>
      </c>
      <c r="D46" s="160">
        <v>1</v>
      </c>
      <c r="E46" s="161">
        <v>3.68</v>
      </c>
      <c r="F46" s="108"/>
      <c r="G46" s="115">
        <f t="shared" si="5"/>
        <v>3.68</v>
      </c>
      <c r="I46" s="141"/>
      <c r="J46" s="155"/>
      <c r="K46" s="141"/>
      <c r="L46" s="141"/>
      <c r="M46" s="141"/>
      <c r="N46" s="141"/>
    </row>
    <row r="47" spans="1:14" x14ac:dyDescent="0.25">
      <c r="A47" s="156" t="s">
        <v>239</v>
      </c>
      <c r="B47" s="157"/>
      <c r="C47" s="151" t="s">
        <v>20</v>
      </c>
      <c r="D47" s="152">
        <v>1</v>
      </c>
      <c r="E47" s="161">
        <v>1.29</v>
      </c>
      <c r="F47" s="108"/>
      <c r="G47" s="115">
        <f t="shared" si="5"/>
        <v>1.29</v>
      </c>
      <c r="I47" s="141"/>
      <c r="J47" s="155"/>
      <c r="K47" s="141"/>
      <c r="L47" s="141"/>
      <c r="M47" s="141"/>
      <c r="N47" s="141"/>
    </row>
    <row r="48" spans="1:14" x14ac:dyDescent="0.25">
      <c r="A48" s="156">
        <v>0</v>
      </c>
      <c r="B48" s="157"/>
      <c r="C48" s="151">
        <v>0</v>
      </c>
      <c r="D48" s="152">
        <v>0</v>
      </c>
      <c r="E48" s="161">
        <v>0</v>
      </c>
      <c r="F48" s="108"/>
      <c r="G48" s="115">
        <f t="shared" si="5"/>
        <v>0</v>
      </c>
      <c r="I48" s="141"/>
      <c r="J48" s="155"/>
      <c r="K48" s="141"/>
      <c r="L48" s="141"/>
      <c r="M48" s="141"/>
      <c r="N48" s="141"/>
    </row>
    <row r="49" spans="1:14" x14ac:dyDescent="0.25">
      <c r="A49" s="156">
        <v>0</v>
      </c>
      <c r="B49" s="157"/>
      <c r="C49" s="151">
        <v>0</v>
      </c>
      <c r="D49" s="152">
        <v>0</v>
      </c>
      <c r="E49" s="161">
        <v>0</v>
      </c>
      <c r="F49" s="108"/>
      <c r="G49" s="115">
        <f t="shared" si="5"/>
        <v>0</v>
      </c>
      <c r="I49" s="141"/>
      <c r="J49" s="155"/>
      <c r="K49" s="141"/>
      <c r="L49" s="141"/>
      <c r="M49" s="141"/>
      <c r="N49" s="141"/>
    </row>
    <row r="50" spans="1:14" x14ac:dyDescent="0.25">
      <c r="A50" s="156">
        <v>0</v>
      </c>
      <c r="B50" s="157"/>
      <c r="C50" s="151">
        <v>0</v>
      </c>
      <c r="D50" s="152">
        <v>0</v>
      </c>
      <c r="E50" s="161">
        <v>0</v>
      </c>
      <c r="F50" s="108"/>
      <c r="G50" s="115">
        <f t="shared" si="5"/>
        <v>0</v>
      </c>
      <c r="I50" s="141"/>
      <c r="J50" s="155"/>
      <c r="K50" s="141"/>
      <c r="L50" s="141"/>
      <c r="M50" s="141"/>
      <c r="N50" s="141"/>
    </row>
    <row r="51" spans="1:14" x14ac:dyDescent="0.25">
      <c r="A51" s="156">
        <v>0</v>
      </c>
      <c r="B51" s="157"/>
      <c r="C51" s="151">
        <v>0</v>
      </c>
      <c r="D51" s="152">
        <v>0</v>
      </c>
      <c r="E51" s="161">
        <v>0</v>
      </c>
      <c r="F51" s="108"/>
      <c r="G51" s="115">
        <f t="shared" si="5"/>
        <v>0</v>
      </c>
      <c r="I51" s="141"/>
      <c r="J51" s="155"/>
      <c r="K51" s="141"/>
      <c r="L51" s="141"/>
      <c r="M51" s="141"/>
      <c r="N51" s="141"/>
    </row>
    <row r="52" spans="1:14" x14ac:dyDescent="0.25">
      <c r="A52" s="156">
        <v>0</v>
      </c>
      <c r="B52" s="157"/>
      <c r="C52" s="151">
        <v>0</v>
      </c>
      <c r="D52" s="152">
        <v>0</v>
      </c>
      <c r="E52" s="161">
        <v>0</v>
      </c>
      <c r="F52" s="108"/>
      <c r="G52" s="115">
        <f t="shared" si="5"/>
        <v>0</v>
      </c>
      <c r="I52" s="141"/>
      <c r="J52" s="155"/>
      <c r="K52" s="141"/>
      <c r="L52" s="141"/>
      <c r="M52" s="141"/>
      <c r="N52" s="141"/>
    </row>
    <row r="53" spans="1:14" x14ac:dyDescent="0.25">
      <c r="A53" s="156">
        <v>0</v>
      </c>
      <c r="B53" s="157"/>
      <c r="C53" s="151">
        <v>0</v>
      </c>
      <c r="D53" s="152">
        <v>0</v>
      </c>
      <c r="E53" s="161">
        <v>0</v>
      </c>
      <c r="F53" s="108"/>
      <c r="G53" s="115">
        <f t="shared" si="5"/>
        <v>0</v>
      </c>
      <c r="I53" s="141"/>
      <c r="J53" s="155"/>
      <c r="K53" s="141"/>
      <c r="L53" s="141"/>
      <c r="M53" s="141"/>
      <c r="N53" s="141"/>
    </row>
    <row r="54" spans="1:14" x14ac:dyDescent="0.25">
      <c r="A54" s="156">
        <v>0</v>
      </c>
      <c r="B54" s="157"/>
      <c r="C54" s="151">
        <v>0</v>
      </c>
      <c r="D54" s="152">
        <v>0</v>
      </c>
      <c r="E54" s="161">
        <v>0</v>
      </c>
      <c r="F54" s="108"/>
      <c r="G54" s="115">
        <f t="shared" si="5"/>
        <v>0</v>
      </c>
      <c r="I54" s="141"/>
      <c r="J54" s="155"/>
      <c r="K54" s="141"/>
      <c r="L54" s="141"/>
      <c r="M54" s="141"/>
      <c r="N54" s="141"/>
    </row>
    <row r="55" spans="1:14" x14ac:dyDescent="0.25">
      <c r="A55" s="140">
        <v>0</v>
      </c>
      <c r="B55" s="105"/>
      <c r="C55" s="151">
        <v>0</v>
      </c>
      <c r="D55" s="152">
        <v>0</v>
      </c>
      <c r="E55" s="140">
        <v>0</v>
      </c>
      <c r="F55" s="108"/>
      <c r="G55" s="115">
        <f t="shared" si="5"/>
        <v>0</v>
      </c>
      <c r="I55" s="141"/>
      <c r="J55" s="141"/>
      <c r="K55" s="141"/>
      <c r="L55" s="141"/>
      <c r="M55" s="141"/>
      <c r="N55" s="141"/>
    </row>
    <row r="56" spans="1:14" x14ac:dyDescent="0.25">
      <c r="A56" s="156">
        <v>0</v>
      </c>
      <c r="B56" s="157"/>
      <c r="C56" s="151">
        <v>0</v>
      </c>
      <c r="D56" s="152">
        <v>0</v>
      </c>
      <c r="E56" s="161">
        <v>0</v>
      </c>
      <c r="F56" s="108"/>
      <c r="G56" s="115">
        <f t="shared" si="5"/>
        <v>0</v>
      </c>
      <c r="I56" s="141"/>
      <c r="J56" s="155"/>
      <c r="K56" s="141"/>
      <c r="L56" s="141"/>
      <c r="M56" s="141"/>
      <c r="N56" s="141"/>
    </row>
    <row r="57" spans="1:14" x14ac:dyDescent="0.25">
      <c r="A57" s="156">
        <v>0</v>
      </c>
      <c r="B57" s="157"/>
      <c r="C57" s="151">
        <v>0</v>
      </c>
      <c r="D57" s="152">
        <v>0</v>
      </c>
      <c r="E57" s="161">
        <v>0</v>
      </c>
      <c r="F57" s="108"/>
      <c r="G57" s="115">
        <f t="shared" si="5"/>
        <v>0</v>
      </c>
      <c r="I57" s="141"/>
      <c r="J57" s="155"/>
      <c r="K57" s="141"/>
      <c r="L57" s="141"/>
      <c r="M57" s="141"/>
      <c r="N57" s="141"/>
    </row>
    <row r="58" spans="1:14" x14ac:dyDescent="0.25">
      <c r="A58" s="156">
        <v>0</v>
      </c>
      <c r="B58" s="157"/>
      <c r="C58" s="151">
        <v>0</v>
      </c>
      <c r="D58" s="152">
        <v>0</v>
      </c>
      <c r="E58" s="161">
        <v>0</v>
      </c>
      <c r="F58" s="108"/>
      <c r="G58" s="115">
        <f t="shared" si="5"/>
        <v>0</v>
      </c>
      <c r="I58" s="141"/>
      <c r="J58" s="155"/>
      <c r="K58" s="141"/>
      <c r="L58" s="141"/>
      <c r="M58" s="141"/>
      <c r="N58" s="141"/>
    </row>
    <row r="59" spans="1:14" x14ac:dyDescent="0.25">
      <c r="A59" s="156">
        <v>0</v>
      </c>
      <c r="B59" s="157"/>
      <c r="C59" s="151">
        <v>0</v>
      </c>
      <c r="D59" s="152">
        <v>0</v>
      </c>
      <c r="E59" s="161">
        <v>0</v>
      </c>
      <c r="F59" s="108"/>
      <c r="G59" s="115">
        <f t="shared" si="5"/>
        <v>0</v>
      </c>
      <c r="I59" s="141"/>
      <c r="J59" s="155"/>
      <c r="K59" s="141"/>
      <c r="L59" s="141"/>
      <c r="M59" s="141"/>
      <c r="N59" s="141"/>
    </row>
    <row r="60" spans="1:14" x14ac:dyDescent="0.25">
      <c r="A60" s="156">
        <v>0</v>
      </c>
      <c r="B60" s="157"/>
      <c r="C60" s="151">
        <v>0</v>
      </c>
      <c r="D60" s="152">
        <v>0</v>
      </c>
      <c r="E60" s="161">
        <v>0</v>
      </c>
      <c r="F60" s="108"/>
      <c r="G60" s="115">
        <f t="shared" si="5"/>
        <v>0</v>
      </c>
      <c r="I60" s="141"/>
      <c r="J60" s="155"/>
      <c r="K60" s="141"/>
      <c r="L60" s="141"/>
      <c r="M60" s="141"/>
      <c r="N60" s="141"/>
    </row>
    <row r="61" spans="1:14" x14ac:dyDescent="0.25">
      <c r="A61" s="140">
        <v>0</v>
      </c>
      <c r="B61" s="105"/>
      <c r="C61" s="115">
        <v>0</v>
      </c>
      <c r="D61" s="115">
        <v>0</v>
      </c>
      <c r="E61" s="140">
        <v>0</v>
      </c>
      <c r="F61" s="108"/>
      <c r="G61" s="115">
        <f t="shared" si="5"/>
        <v>0</v>
      </c>
      <c r="I61" s="141"/>
      <c r="J61" s="141"/>
      <c r="K61" s="141"/>
      <c r="L61" s="141"/>
      <c r="M61" s="141"/>
      <c r="N61" s="141"/>
    </row>
    <row r="62" spans="1:14" x14ac:dyDescent="0.25">
      <c r="A62" s="140">
        <v>0</v>
      </c>
      <c r="B62" s="105"/>
      <c r="C62" s="115">
        <v>0</v>
      </c>
      <c r="D62" s="115">
        <v>0</v>
      </c>
      <c r="E62" s="140">
        <v>0</v>
      </c>
      <c r="F62" s="108"/>
      <c r="G62" s="115">
        <f t="shared" si="5"/>
        <v>0</v>
      </c>
      <c r="I62" s="141"/>
      <c r="J62" s="141"/>
      <c r="K62" s="141"/>
      <c r="L62" s="141"/>
      <c r="M62" s="141"/>
      <c r="N62" s="141"/>
    </row>
    <row r="63" spans="1:14" x14ac:dyDescent="0.25">
      <c r="A63" s="162">
        <v>0</v>
      </c>
      <c r="B63" s="119"/>
      <c r="C63" s="118">
        <v>0</v>
      </c>
      <c r="D63" s="118">
        <v>0</v>
      </c>
      <c r="E63" s="162">
        <v>0</v>
      </c>
      <c r="F63" s="121"/>
      <c r="G63" s="115">
        <f t="shared" si="5"/>
        <v>0</v>
      </c>
      <c r="I63" s="141"/>
      <c r="J63" s="141"/>
      <c r="K63" s="141"/>
      <c r="L63" s="141"/>
      <c r="M63" s="141"/>
      <c r="N63" s="141"/>
    </row>
    <row r="64" spans="1:14" x14ac:dyDescent="0.25">
      <c r="A64" s="143" t="s">
        <v>183</v>
      </c>
      <c r="B64" s="123"/>
      <c r="C64" s="122">
        <v>0</v>
      </c>
      <c r="D64" s="122">
        <v>0</v>
      </c>
      <c r="E64" s="143">
        <v>1.29</v>
      </c>
      <c r="F64" s="144"/>
      <c r="G64" s="144">
        <f>TRUNC(ROUND(SUM(G44:G63),2),2)</f>
        <v>9.5399999999999991</v>
      </c>
      <c r="I64" s="141"/>
      <c r="J64" s="141"/>
      <c r="K64" s="141"/>
      <c r="L64" s="141"/>
      <c r="M64" s="141"/>
      <c r="N64" s="141"/>
    </row>
    <row r="65" spans="1:22" s="93" customFormat="1" x14ac:dyDescent="0.25">
      <c r="A65" s="126" t="s">
        <v>184</v>
      </c>
      <c r="B65" s="127"/>
      <c r="C65" s="128"/>
      <c r="D65" s="128"/>
      <c r="E65" s="129"/>
      <c r="F65" s="129"/>
      <c r="G65" s="130"/>
      <c r="I65" s="145"/>
      <c r="J65" s="145"/>
      <c r="K65" s="145"/>
      <c r="L65" s="145"/>
      <c r="M65" s="145"/>
      <c r="N65" s="145"/>
    </row>
    <row r="66" spans="1:22" ht="27.75" customHeight="1" x14ac:dyDescent="0.25">
      <c r="A66" s="163" t="s">
        <v>122</v>
      </c>
      <c r="B66" s="132"/>
      <c r="C66" s="95" t="s">
        <v>185</v>
      </c>
      <c r="D66" s="95" t="s">
        <v>186</v>
      </c>
      <c r="E66" s="163" t="s">
        <v>124</v>
      </c>
      <c r="F66" s="133"/>
      <c r="G66" s="134" t="s">
        <v>187</v>
      </c>
    </row>
    <row r="67" spans="1:22" x14ac:dyDescent="0.25">
      <c r="A67" s="142"/>
      <c r="B67" s="85"/>
      <c r="C67" s="120"/>
      <c r="D67" s="120" t="s">
        <v>128</v>
      </c>
      <c r="E67" s="164" t="s">
        <v>129</v>
      </c>
      <c r="F67" s="165"/>
      <c r="G67" s="99" t="s">
        <v>188</v>
      </c>
    </row>
    <row r="68" spans="1:22" ht="15.75" thickBot="1" x14ac:dyDescent="0.3">
      <c r="A68" s="166"/>
      <c r="B68" s="167"/>
      <c r="C68" s="168"/>
      <c r="D68" s="168"/>
      <c r="E68" s="161"/>
      <c r="F68" s="108"/>
      <c r="G68" s="168"/>
    </row>
    <row r="69" spans="1:22" ht="15.75" thickBot="1" x14ac:dyDescent="0.3">
      <c r="A69" s="169" t="s">
        <v>189</v>
      </c>
      <c r="B69" s="170"/>
      <c r="C69" s="116" t="s">
        <v>20</v>
      </c>
      <c r="D69" s="116">
        <v>1</v>
      </c>
      <c r="E69" s="140">
        <v>3.87</v>
      </c>
      <c r="F69" s="108"/>
      <c r="G69" s="115">
        <f>IFERROR(TRUNC(ROUND(D69*E69,2),2),0)</f>
        <v>3.87</v>
      </c>
      <c r="I69" s="171" t="s">
        <v>190</v>
      </c>
      <c r="J69" s="172">
        <v>0</v>
      </c>
    </row>
    <row r="70" spans="1:22" x14ac:dyDescent="0.25">
      <c r="A70" s="173"/>
      <c r="B70" s="174"/>
      <c r="C70" s="120"/>
      <c r="D70" s="120"/>
      <c r="E70" s="175"/>
      <c r="F70" s="176"/>
      <c r="G70" s="118"/>
    </row>
    <row r="71" spans="1:22" x14ac:dyDescent="0.25">
      <c r="A71" s="143" t="s">
        <v>191</v>
      </c>
      <c r="B71" s="123"/>
      <c r="C71" s="122"/>
      <c r="D71" s="122"/>
      <c r="E71" s="122"/>
      <c r="F71" s="123"/>
      <c r="G71" s="122">
        <f>TRUNC(ROUND(SUM(G68:G70),5),2)</f>
        <v>3.87</v>
      </c>
    </row>
    <row r="72" spans="1:22" s="93" customFormat="1" ht="15.75" customHeight="1" x14ac:dyDescent="0.25">
      <c r="A72" s="177"/>
      <c r="B72" s="178"/>
      <c r="C72" s="129" t="s">
        <v>192</v>
      </c>
      <c r="D72" s="129"/>
      <c r="E72" s="129"/>
      <c r="F72" s="129"/>
      <c r="G72" s="179">
        <f>TRUNC(ROUND(G29+G40+G64+G71,2),2)</f>
        <v>15.79</v>
      </c>
    </row>
    <row r="73" spans="1:22" ht="15.75" customHeight="1" x14ac:dyDescent="0.25">
      <c r="A73" s="180"/>
      <c r="B73" s="181"/>
      <c r="C73" s="182" t="s">
        <v>193</v>
      </c>
      <c r="D73" s="124"/>
      <c r="E73" s="124"/>
      <c r="F73" s="183">
        <v>0.03</v>
      </c>
      <c r="G73" s="122">
        <f>TRUNC(ROUND(G72*F73,2),2)</f>
        <v>0.47</v>
      </c>
    </row>
    <row r="74" spans="1:22" ht="15.75" customHeight="1" x14ac:dyDescent="0.25">
      <c r="A74" s="180"/>
      <c r="B74" s="181"/>
      <c r="C74" s="182" t="s">
        <v>194</v>
      </c>
      <c r="D74" s="124"/>
      <c r="E74" s="124"/>
      <c r="F74" s="184">
        <v>1.1000000000000001E-3</v>
      </c>
      <c r="G74" s="122">
        <f>TRUNC(ROUND(G72*F74,2),2)</f>
        <v>0.02</v>
      </c>
      <c r="V74">
        <f>+COLUMN(V73)</f>
        <v>22</v>
      </c>
    </row>
    <row r="75" spans="1:22" ht="15.75" customHeight="1" x14ac:dyDescent="0.25">
      <c r="A75" s="185"/>
      <c r="B75" s="186"/>
      <c r="C75" s="182" t="s">
        <v>195</v>
      </c>
      <c r="D75" s="124"/>
      <c r="E75" s="124"/>
      <c r="F75" s="144"/>
      <c r="G75" s="122">
        <f>TRUNC(ROUND(SUM(G72:G74),2),2)</f>
        <v>16.28</v>
      </c>
      <c r="U75" t="s">
        <v>196</v>
      </c>
      <c r="V75">
        <f>+TRUNC(ROUND(G29+G40+G71+G73+G74,2),2)</f>
        <v>6.74</v>
      </c>
    </row>
    <row r="76" spans="1:22" s="93" customFormat="1" ht="15.75" customHeight="1" x14ac:dyDescent="0.25">
      <c r="A76" s="187" t="s">
        <v>197</v>
      </c>
      <c r="B76" s="188"/>
      <c r="C76" s="189" t="s">
        <v>198</v>
      </c>
      <c r="D76" s="190"/>
      <c r="E76" s="190"/>
      <c r="F76" s="191"/>
      <c r="G76" s="192"/>
      <c r="U76" s="93" t="s">
        <v>199</v>
      </c>
      <c r="V76" s="93">
        <f>+G64</f>
        <v>9.5399999999999991</v>
      </c>
    </row>
    <row r="77" spans="1:22" x14ac:dyDescent="0.25">
      <c r="A77" s="193"/>
      <c r="B77" s="193"/>
      <c r="C77" s="193"/>
      <c r="D77" s="193"/>
      <c r="E77" s="193"/>
      <c r="F77" s="193"/>
      <c r="G77" s="193"/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2" orientation="portrait" horizontalDpi="4294967293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0">
    <tabColor rgb="FF92D050"/>
    <pageSetUpPr fitToPage="1"/>
  </sheetPr>
  <dimension ref="A1:V77"/>
  <sheetViews>
    <sheetView showZeros="0" view="pageBreakPreview" topLeftCell="A4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58" t="s">
        <v>109</v>
      </c>
      <c r="B1" s="59"/>
      <c r="C1" s="59"/>
      <c r="D1" s="59"/>
      <c r="E1" s="59"/>
      <c r="F1" s="59"/>
      <c r="G1" s="60"/>
    </row>
    <row r="2" spans="1:22" ht="15" customHeight="1" x14ac:dyDescent="0.25">
      <c r="A2" s="61" t="s">
        <v>110</v>
      </c>
      <c r="B2" s="62"/>
      <c r="C2" s="62"/>
      <c r="D2" s="62" t="s">
        <v>111</v>
      </c>
      <c r="E2" s="63" t="s">
        <v>17</v>
      </c>
      <c r="F2" s="63"/>
      <c r="G2" s="64"/>
    </row>
    <row r="3" spans="1:22" ht="103.5" customHeight="1" x14ac:dyDescent="0.25">
      <c r="A3" s="65" t="s">
        <v>112</v>
      </c>
      <c r="B3" s="66"/>
      <c r="C3" s="62"/>
      <c r="D3" s="62"/>
      <c r="E3" s="63"/>
      <c r="F3" s="63"/>
      <c r="G3" s="64"/>
    </row>
    <row r="4" spans="1:22" ht="18" x14ac:dyDescent="0.25">
      <c r="A4" s="67" t="s">
        <v>113</v>
      </c>
      <c r="B4" s="68"/>
      <c r="C4" s="68"/>
      <c r="D4" s="68"/>
      <c r="E4" s="68"/>
      <c r="F4" s="68"/>
      <c r="G4" s="69"/>
    </row>
    <row r="5" spans="1:22" x14ac:dyDescent="0.25">
      <c r="A5" s="70"/>
      <c r="B5" s="71"/>
      <c r="C5" s="71"/>
      <c r="D5" s="72" t="s">
        <v>114</v>
      </c>
      <c r="F5" s="73"/>
      <c r="G5" s="74"/>
    </row>
    <row r="6" spans="1:22" x14ac:dyDescent="0.25">
      <c r="A6" s="75" t="s">
        <v>115</v>
      </c>
      <c r="B6" s="76"/>
      <c r="C6" s="71"/>
      <c r="D6" s="71"/>
      <c r="E6" s="71"/>
      <c r="F6" s="71"/>
      <c r="G6" s="77"/>
    </row>
    <row r="7" spans="1:22" ht="42" customHeight="1" x14ac:dyDescent="0.25">
      <c r="A7" s="78" t="s">
        <v>62</v>
      </c>
      <c r="B7" s="79"/>
      <c r="C7" s="79"/>
      <c r="D7" s="79"/>
      <c r="E7" s="79"/>
      <c r="F7" s="80" t="s">
        <v>116</v>
      </c>
      <c r="G7" s="81" t="s">
        <v>20</v>
      </c>
      <c r="H7" s="82"/>
      <c r="I7" s="83" t="s">
        <v>117</v>
      </c>
      <c r="J7" s="82">
        <v>2</v>
      </c>
    </row>
    <row r="8" spans="1:22" x14ac:dyDescent="0.25">
      <c r="A8" s="84" t="s">
        <v>118</v>
      </c>
      <c r="B8" s="85"/>
      <c r="C8" s="85"/>
      <c r="D8" s="85"/>
      <c r="E8" s="86"/>
      <c r="F8" s="86"/>
      <c r="G8" s="87"/>
    </row>
    <row r="9" spans="1:22" s="93" customFormat="1" x14ac:dyDescent="0.25">
      <c r="A9" s="88" t="s">
        <v>119</v>
      </c>
      <c r="B9" s="89"/>
      <c r="C9" s="90"/>
      <c r="D9" s="90"/>
      <c r="E9" s="91"/>
      <c r="F9" s="91"/>
      <c r="G9" s="92"/>
      <c r="I9" s="94" t="s">
        <v>120</v>
      </c>
      <c r="J9" s="94" t="s">
        <v>121</v>
      </c>
    </row>
    <row r="10" spans="1:22" ht="15.75" x14ac:dyDescent="0.25">
      <c r="A10" s="95" t="s">
        <v>122</v>
      </c>
      <c r="B10" s="95" t="s">
        <v>123</v>
      </c>
      <c r="C10" s="95" t="s">
        <v>124</v>
      </c>
      <c r="D10" s="95" t="s">
        <v>125</v>
      </c>
      <c r="E10" s="96" t="s">
        <v>126</v>
      </c>
      <c r="F10" s="96"/>
      <c r="G10" s="95" t="s">
        <v>127</v>
      </c>
      <c r="I10" s="97">
        <v>0.5</v>
      </c>
      <c r="J10" s="97">
        <f>1/I10</f>
        <v>2</v>
      </c>
    </row>
    <row r="11" spans="1:22" x14ac:dyDescent="0.25">
      <c r="A11" s="98"/>
      <c r="B11" s="99" t="s">
        <v>128</v>
      </c>
      <c r="C11" s="100" t="s">
        <v>129</v>
      </c>
      <c r="D11" s="99" t="s">
        <v>130</v>
      </c>
      <c r="E11" s="101" t="s">
        <v>131</v>
      </c>
      <c r="F11" s="102"/>
      <c r="G11" s="103" t="s">
        <v>132</v>
      </c>
      <c r="L11" t="s">
        <v>133</v>
      </c>
      <c r="M11" t="s">
        <v>134</v>
      </c>
      <c r="N11" t="s">
        <v>135</v>
      </c>
      <c r="O11" t="s">
        <v>136</v>
      </c>
      <c r="P11" t="s">
        <v>137</v>
      </c>
      <c r="Q11" t="s">
        <v>138</v>
      </c>
      <c r="R11" t="s">
        <v>139</v>
      </c>
      <c r="S11" t="s">
        <v>140</v>
      </c>
    </row>
    <row r="12" spans="1:22" x14ac:dyDescent="0.25">
      <c r="A12" s="104" t="s">
        <v>141</v>
      </c>
      <c r="B12" s="104">
        <v>1</v>
      </c>
      <c r="C12" s="105">
        <v>4.25</v>
      </c>
      <c r="D12" s="106">
        <f>IFERROR(ROUND(B12*C12,5),0)</f>
        <v>4.25</v>
      </c>
      <c r="E12" s="107">
        <v>0.09</v>
      </c>
      <c r="F12" s="108"/>
      <c r="G12" s="106">
        <f>IFERROR(TRUNC(ROUND(D12*E12,2),2),0)</f>
        <v>0.38</v>
      </c>
      <c r="I12" t="s">
        <v>142</v>
      </c>
      <c r="J12">
        <v>2</v>
      </c>
      <c r="U12">
        <v>6.25</v>
      </c>
      <c r="V12">
        <f>+U12*1.4</f>
        <v>8.75</v>
      </c>
    </row>
    <row r="13" spans="1:22" x14ac:dyDescent="0.25">
      <c r="A13" s="104" t="s">
        <v>143</v>
      </c>
      <c r="B13" s="104">
        <v>0</v>
      </c>
      <c r="C13" s="105">
        <v>10</v>
      </c>
      <c r="D13" s="106">
        <f t="shared" ref="D13:D26" si="0">IFERROR(ROUND(B13*C13,5),0)</f>
        <v>0</v>
      </c>
      <c r="E13" s="109">
        <v>0.09</v>
      </c>
      <c r="F13" s="110"/>
      <c r="G13" s="106">
        <f t="shared" ref="G13:G26" si="1">IFERROR(TRUNC(ROUND(D13*E13,2),2),0)</f>
        <v>0</v>
      </c>
      <c r="I13" t="s">
        <v>144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4" t="s">
        <v>145</v>
      </c>
      <c r="B14" s="104">
        <v>0</v>
      </c>
      <c r="C14" s="105">
        <v>20</v>
      </c>
      <c r="D14" s="106">
        <f t="shared" si="0"/>
        <v>0</v>
      </c>
      <c r="E14" s="107">
        <v>0.09</v>
      </c>
      <c r="F14" s="108"/>
      <c r="G14" s="106">
        <f t="shared" si="1"/>
        <v>0</v>
      </c>
      <c r="I14" t="s">
        <v>146</v>
      </c>
      <c r="J14">
        <v>2</v>
      </c>
      <c r="U14">
        <v>65</v>
      </c>
      <c r="V14">
        <f t="shared" si="2"/>
        <v>91</v>
      </c>
    </row>
    <row r="15" spans="1:22" x14ac:dyDescent="0.25">
      <c r="A15" s="104" t="s">
        <v>147</v>
      </c>
      <c r="B15" s="104">
        <v>0</v>
      </c>
      <c r="C15" s="105">
        <v>1</v>
      </c>
      <c r="D15" s="106">
        <f t="shared" si="0"/>
        <v>0</v>
      </c>
      <c r="E15" s="107">
        <v>0.09</v>
      </c>
      <c r="F15" s="108"/>
      <c r="G15" s="106">
        <f t="shared" si="1"/>
        <v>0</v>
      </c>
      <c r="I15" t="s">
        <v>148</v>
      </c>
      <c r="J15">
        <v>2</v>
      </c>
      <c r="U15">
        <v>2</v>
      </c>
      <c r="V15">
        <f t="shared" si="2"/>
        <v>2.8</v>
      </c>
    </row>
    <row r="16" spans="1:22" x14ac:dyDescent="0.25">
      <c r="A16" s="104" t="s">
        <v>149</v>
      </c>
      <c r="B16" s="104">
        <v>0</v>
      </c>
      <c r="C16" s="105">
        <v>0.5</v>
      </c>
      <c r="D16" s="106">
        <f t="shared" si="0"/>
        <v>0</v>
      </c>
      <c r="E16" s="107">
        <v>0.09</v>
      </c>
      <c r="F16" s="108"/>
      <c r="G16" s="106">
        <f t="shared" si="1"/>
        <v>0</v>
      </c>
      <c r="I16" t="s">
        <v>150</v>
      </c>
      <c r="J16">
        <v>2</v>
      </c>
      <c r="U16">
        <v>0.5</v>
      </c>
      <c r="V16">
        <f t="shared" si="2"/>
        <v>0.7</v>
      </c>
    </row>
    <row r="17" spans="1:22" x14ac:dyDescent="0.25">
      <c r="A17" s="104" t="s">
        <v>148</v>
      </c>
      <c r="B17" s="104">
        <v>0</v>
      </c>
      <c r="C17" s="105">
        <v>0.15</v>
      </c>
      <c r="D17" s="106">
        <f t="shared" si="0"/>
        <v>0</v>
      </c>
      <c r="E17" s="107">
        <v>0.09</v>
      </c>
      <c r="F17" s="108"/>
      <c r="G17" s="106">
        <f t="shared" si="1"/>
        <v>0</v>
      </c>
      <c r="I17" t="s">
        <v>151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111" t="s">
        <v>152</v>
      </c>
      <c r="B18" s="104">
        <v>2</v>
      </c>
      <c r="C18" s="105">
        <v>0.15</v>
      </c>
      <c r="D18" s="106">
        <f t="shared" si="0"/>
        <v>0.3</v>
      </c>
      <c r="E18" s="107">
        <v>0.09</v>
      </c>
      <c r="F18" s="108"/>
      <c r="G18" s="106">
        <f t="shared" si="1"/>
        <v>0.03</v>
      </c>
      <c r="I18" t="s">
        <v>153</v>
      </c>
      <c r="J18">
        <v>2</v>
      </c>
      <c r="U18">
        <v>0.15</v>
      </c>
      <c r="V18">
        <f t="shared" si="2"/>
        <v>0.21</v>
      </c>
    </row>
    <row r="19" spans="1:22" x14ac:dyDescent="0.25">
      <c r="A19" s="104" t="s">
        <v>154</v>
      </c>
      <c r="B19" s="104">
        <v>0</v>
      </c>
      <c r="C19" s="105">
        <v>0.16</v>
      </c>
      <c r="D19" s="106">
        <f t="shared" si="0"/>
        <v>0</v>
      </c>
      <c r="E19" s="107">
        <v>0.09</v>
      </c>
      <c r="F19" s="108"/>
      <c r="G19" s="106">
        <f t="shared" si="1"/>
        <v>0</v>
      </c>
      <c r="I19" t="s">
        <v>155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4" t="s">
        <v>156</v>
      </c>
      <c r="B20" s="104">
        <v>0</v>
      </c>
      <c r="C20" s="105">
        <v>0.2</v>
      </c>
      <c r="D20" s="106">
        <f t="shared" si="0"/>
        <v>0</v>
      </c>
      <c r="E20" s="107">
        <v>0.09</v>
      </c>
      <c r="F20" s="108"/>
      <c r="G20" s="106">
        <f t="shared" si="1"/>
        <v>0</v>
      </c>
      <c r="I20" t="s">
        <v>157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4" t="s">
        <v>158</v>
      </c>
      <c r="B21" s="104">
        <v>0</v>
      </c>
      <c r="C21" s="105">
        <v>0.2</v>
      </c>
      <c r="D21" s="106">
        <f t="shared" si="0"/>
        <v>0</v>
      </c>
      <c r="E21" s="107">
        <v>0.09</v>
      </c>
      <c r="F21" s="108"/>
      <c r="G21" s="106">
        <f t="shared" si="1"/>
        <v>0</v>
      </c>
      <c r="I21" t="s">
        <v>159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4" t="s">
        <v>160</v>
      </c>
      <c r="B22" s="104">
        <v>2</v>
      </c>
      <c r="C22" s="105">
        <v>0.17</v>
      </c>
      <c r="D22" s="106">
        <f t="shared" si="0"/>
        <v>0.34</v>
      </c>
      <c r="E22" s="107">
        <v>0.09</v>
      </c>
      <c r="F22" s="108"/>
      <c r="G22" s="106">
        <f t="shared" si="1"/>
        <v>0.03</v>
      </c>
      <c r="I22" t="s">
        <v>161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4" t="s">
        <v>162</v>
      </c>
      <c r="B23" s="104">
        <v>2</v>
      </c>
      <c r="C23" s="105">
        <v>0.05</v>
      </c>
      <c r="D23" s="106">
        <f t="shared" si="0"/>
        <v>0.1</v>
      </c>
      <c r="E23" s="107">
        <v>0.09</v>
      </c>
      <c r="F23" s="108"/>
      <c r="G23" s="106">
        <f t="shared" si="1"/>
        <v>0.01</v>
      </c>
      <c r="I23" t="s">
        <v>163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2" t="s">
        <v>164</v>
      </c>
      <c r="B24" s="104">
        <v>5</v>
      </c>
      <c r="C24" s="105">
        <v>0.05</v>
      </c>
      <c r="D24" s="106">
        <f t="shared" si="0"/>
        <v>0.25</v>
      </c>
      <c r="E24" s="107">
        <v>0.09</v>
      </c>
      <c r="F24" s="108"/>
      <c r="G24" s="106">
        <f t="shared" si="1"/>
        <v>0.02</v>
      </c>
      <c r="I24" t="s">
        <v>165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3" t="s">
        <v>161</v>
      </c>
      <c r="B25" s="112">
        <v>0</v>
      </c>
      <c r="C25" s="105">
        <v>0.05</v>
      </c>
      <c r="D25" s="106">
        <f t="shared" si="0"/>
        <v>0</v>
      </c>
      <c r="E25" s="107">
        <v>0.09</v>
      </c>
      <c r="F25" s="108"/>
      <c r="G25" s="106">
        <f t="shared" si="1"/>
        <v>0</v>
      </c>
      <c r="I25" t="s">
        <v>166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4" t="s">
        <v>167</v>
      </c>
      <c r="B26" s="113">
        <v>0</v>
      </c>
      <c r="C26" s="105">
        <v>2</v>
      </c>
      <c r="D26" s="106">
        <f t="shared" si="0"/>
        <v>0</v>
      </c>
      <c r="E26" s="107">
        <v>0.09</v>
      </c>
      <c r="F26" s="108"/>
      <c r="G26" s="106">
        <f t="shared" si="1"/>
        <v>0</v>
      </c>
      <c r="I26" t="s">
        <v>168</v>
      </c>
      <c r="J26">
        <v>5</v>
      </c>
      <c r="U26">
        <v>5</v>
      </c>
      <c r="V26">
        <f t="shared" si="2"/>
        <v>7</v>
      </c>
    </row>
    <row r="27" spans="1:22" x14ac:dyDescent="0.25">
      <c r="A27" s="115"/>
      <c r="B27" s="116"/>
      <c r="C27" s="105"/>
      <c r="D27" s="117"/>
      <c r="E27" s="105"/>
      <c r="F27" s="108"/>
      <c r="G27" s="110"/>
      <c r="I27" t="s">
        <v>169</v>
      </c>
      <c r="J27">
        <v>5</v>
      </c>
    </row>
    <row r="28" spans="1:22" x14ac:dyDescent="0.25">
      <c r="A28" s="118"/>
      <c r="B28" s="118"/>
      <c r="C28" s="119"/>
      <c r="D28" s="120"/>
      <c r="E28" s="119"/>
      <c r="F28" s="121"/>
      <c r="G28" s="87"/>
    </row>
    <row r="29" spans="1:22" x14ac:dyDescent="0.25">
      <c r="A29" s="122" t="s">
        <v>170</v>
      </c>
      <c r="B29" s="122"/>
      <c r="C29" s="123"/>
      <c r="D29" s="122"/>
      <c r="E29" s="124"/>
      <c r="F29" s="125"/>
      <c r="G29" s="122">
        <f>TRUNC(ROUND(SUM(G12:G28),2),2)</f>
        <v>0.47</v>
      </c>
    </row>
    <row r="30" spans="1:22" s="93" customFormat="1" x14ac:dyDescent="0.25">
      <c r="A30" s="126" t="s">
        <v>171</v>
      </c>
      <c r="B30" s="127"/>
      <c r="C30" s="128"/>
      <c r="D30" s="128"/>
      <c r="E30" s="129"/>
      <c r="F30" s="129"/>
      <c r="G30" s="130"/>
    </row>
    <row r="31" spans="1:22" x14ac:dyDescent="0.25">
      <c r="A31" s="95" t="s">
        <v>172</v>
      </c>
      <c r="B31" s="131" t="s">
        <v>123</v>
      </c>
      <c r="C31" s="95" t="s">
        <v>173</v>
      </c>
      <c r="D31" s="95" t="s">
        <v>125</v>
      </c>
      <c r="E31" s="132" t="s">
        <v>126</v>
      </c>
      <c r="F31" s="133"/>
      <c r="G31" s="134" t="s">
        <v>127</v>
      </c>
    </row>
    <row r="32" spans="1:22" x14ac:dyDescent="0.25">
      <c r="A32" s="135"/>
      <c r="B32" s="136" t="s">
        <v>128</v>
      </c>
      <c r="C32" s="120" t="s">
        <v>129</v>
      </c>
      <c r="D32" s="120" t="s">
        <v>130</v>
      </c>
      <c r="E32" s="137" t="s">
        <v>131</v>
      </c>
      <c r="F32" s="138"/>
      <c r="G32" s="139" t="s">
        <v>132</v>
      </c>
    </row>
    <row r="33" spans="1:14" x14ac:dyDescent="0.25">
      <c r="A33" s="115" t="s">
        <v>174</v>
      </c>
      <c r="B33" s="140">
        <v>1</v>
      </c>
      <c r="C33" s="115">
        <v>5.5</v>
      </c>
      <c r="D33" s="106">
        <f>IFERROR(ROUND(B33*C33,5),0)</f>
        <v>5.5</v>
      </c>
      <c r="E33" s="105">
        <v>0.09</v>
      </c>
      <c r="F33" s="108"/>
      <c r="G33" s="108">
        <f>IFERROR(TRUNC(ROUND(D33*E33,2),2),0)</f>
        <v>0.5</v>
      </c>
    </row>
    <row r="34" spans="1:14" x14ac:dyDescent="0.25">
      <c r="A34" s="115" t="s">
        <v>175</v>
      </c>
      <c r="B34" s="140">
        <v>2</v>
      </c>
      <c r="C34" s="115">
        <v>5</v>
      </c>
      <c r="D34" s="106">
        <f t="shared" ref="D34:D38" si="3">IFERROR(ROUND(B34*C34,5),0)</f>
        <v>10</v>
      </c>
      <c r="E34" s="105">
        <v>0.09</v>
      </c>
      <c r="F34" s="108"/>
      <c r="G34" s="108">
        <f t="shared" ref="G34:G38" si="4">IFERROR(TRUNC(ROUND(D34*E34,2),2),0)</f>
        <v>0.9</v>
      </c>
    </row>
    <row r="35" spans="1:14" x14ac:dyDescent="0.25">
      <c r="A35" s="115" t="s">
        <v>176</v>
      </c>
      <c r="B35" s="140">
        <v>2</v>
      </c>
      <c r="C35" s="115">
        <v>4.5</v>
      </c>
      <c r="D35" s="106">
        <f t="shared" si="3"/>
        <v>9</v>
      </c>
      <c r="E35" s="105">
        <v>0.09</v>
      </c>
      <c r="F35" s="108"/>
      <c r="G35" s="108">
        <f t="shared" si="4"/>
        <v>0.81</v>
      </c>
    </row>
    <row r="36" spans="1:14" x14ac:dyDescent="0.25">
      <c r="A36" s="115" t="s">
        <v>177</v>
      </c>
      <c r="B36" s="140">
        <v>0</v>
      </c>
      <c r="C36" s="115">
        <v>5</v>
      </c>
      <c r="D36" s="106">
        <f t="shared" si="3"/>
        <v>0</v>
      </c>
      <c r="E36" s="105">
        <v>0.09</v>
      </c>
      <c r="F36" s="108"/>
      <c r="G36" s="108">
        <f t="shared" si="4"/>
        <v>0</v>
      </c>
      <c r="I36" s="141"/>
      <c r="J36" s="141"/>
      <c r="K36" s="141"/>
      <c r="L36" s="141"/>
      <c r="M36" s="141"/>
      <c r="N36" s="141"/>
    </row>
    <row r="37" spans="1:14" x14ac:dyDescent="0.25">
      <c r="A37" s="115" t="s">
        <v>178</v>
      </c>
      <c r="B37" s="140">
        <v>0</v>
      </c>
      <c r="C37" s="115">
        <v>6.5</v>
      </c>
      <c r="D37" s="106">
        <f t="shared" si="3"/>
        <v>0</v>
      </c>
      <c r="E37" s="105">
        <v>0.09</v>
      </c>
      <c r="F37" s="108"/>
      <c r="G37" s="108">
        <f t="shared" si="4"/>
        <v>0</v>
      </c>
      <c r="I37" s="141"/>
      <c r="J37" s="141"/>
      <c r="K37" s="141"/>
      <c r="L37" s="141"/>
      <c r="M37" s="141"/>
      <c r="N37" s="141"/>
    </row>
    <row r="38" spans="1:14" x14ac:dyDescent="0.25">
      <c r="A38" s="115"/>
      <c r="B38" s="140">
        <v>0</v>
      </c>
      <c r="C38" s="115"/>
      <c r="D38" s="106">
        <f t="shared" si="3"/>
        <v>0</v>
      </c>
      <c r="E38" s="105">
        <v>0</v>
      </c>
      <c r="F38" s="108"/>
      <c r="G38" s="108">
        <f t="shared" si="4"/>
        <v>0</v>
      </c>
      <c r="I38" s="141"/>
      <c r="J38" s="141"/>
      <c r="K38" s="141"/>
      <c r="L38" s="141"/>
      <c r="M38" s="141"/>
      <c r="N38" s="141"/>
    </row>
    <row r="39" spans="1:14" x14ac:dyDescent="0.25">
      <c r="A39" s="135"/>
      <c r="B39" s="142"/>
      <c r="C39" s="118"/>
      <c r="D39" s="120"/>
      <c r="E39" s="119"/>
      <c r="F39" s="121"/>
      <c r="G39" s="121"/>
      <c r="I39" s="141"/>
      <c r="J39" s="141"/>
      <c r="K39" s="141"/>
      <c r="L39" s="141"/>
      <c r="M39" s="141"/>
      <c r="N39" s="141"/>
    </row>
    <row r="40" spans="1:14" x14ac:dyDescent="0.25">
      <c r="A40" s="122" t="s">
        <v>179</v>
      </c>
      <c r="B40" s="143"/>
      <c r="C40" s="122"/>
      <c r="D40" s="122"/>
      <c r="E40" s="123"/>
      <c r="F40" s="144"/>
      <c r="G40" s="122">
        <f>TRUNC(ROUND(SUM(G33:G39),2),2)</f>
        <v>2.21</v>
      </c>
      <c r="I40" s="141"/>
      <c r="J40" s="141"/>
      <c r="K40" s="141"/>
      <c r="L40" s="141"/>
      <c r="M40" s="141"/>
      <c r="N40" s="141"/>
    </row>
    <row r="41" spans="1:14" s="93" customFormat="1" x14ac:dyDescent="0.25">
      <c r="A41" s="126" t="s">
        <v>180</v>
      </c>
      <c r="B41" s="127"/>
      <c r="C41" s="128"/>
      <c r="D41" s="128"/>
      <c r="E41" s="129"/>
      <c r="F41" s="129"/>
      <c r="G41" s="130"/>
      <c r="I41" s="145"/>
      <c r="J41" s="145"/>
      <c r="K41" s="145"/>
      <c r="L41" s="145"/>
      <c r="M41" s="145"/>
      <c r="N41" s="145"/>
    </row>
    <row r="42" spans="1:14" ht="15.75" customHeight="1" x14ac:dyDescent="0.25">
      <c r="A42" s="143" t="s">
        <v>181</v>
      </c>
      <c r="B42" s="144"/>
      <c r="C42" s="122" t="s">
        <v>5</v>
      </c>
      <c r="D42" s="122" t="s">
        <v>123</v>
      </c>
      <c r="E42" s="124" t="s">
        <v>182</v>
      </c>
      <c r="F42" s="124"/>
      <c r="G42" s="122" t="s">
        <v>127</v>
      </c>
      <c r="I42" s="141"/>
      <c r="J42" s="141"/>
      <c r="K42" s="141"/>
      <c r="L42" s="141"/>
      <c r="M42" s="141"/>
      <c r="N42" s="141"/>
    </row>
    <row r="43" spans="1:14" x14ac:dyDescent="0.25">
      <c r="A43" s="146"/>
      <c r="B43" s="147"/>
      <c r="C43" s="99"/>
      <c r="D43" s="99" t="s">
        <v>128</v>
      </c>
      <c r="E43" s="148" t="s">
        <v>129</v>
      </c>
      <c r="F43" s="102"/>
      <c r="G43" s="99" t="s">
        <v>130</v>
      </c>
      <c r="I43" s="141"/>
      <c r="J43" s="141"/>
      <c r="K43" s="141"/>
      <c r="L43" s="141"/>
      <c r="M43" s="141"/>
      <c r="N43" s="141"/>
    </row>
    <row r="44" spans="1:14" ht="25.5" x14ac:dyDescent="0.25">
      <c r="A44" s="149" t="s">
        <v>244</v>
      </c>
      <c r="B44" s="150"/>
      <c r="C44" s="151" t="s">
        <v>20</v>
      </c>
      <c r="D44" s="152">
        <v>1</v>
      </c>
      <c r="E44" s="153">
        <v>3.76</v>
      </c>
      <c r="F44" s="154"/>
      <c r="G44" s="115">
        <f>IFERROR(TRUNC(ROUND(D44*E44,2),2),0)</f>
        <v>3.76</v>
      </c>
      <c r="I44" s="141"/>
      <c r="J44" s="155"/>
      <c r="K44" s="141"/>
      <c r="L44" s="141"/>
      <c r="M44" s="141"/>
      <c r="N44" s="141"/>
    </row>
    <row r="45" spans="1:14" x14ac:dyDescent="0.25">
      <c r="A45" s="156" t="s">
        <v>245</v>
      </c>
      <c r="B45" s="157"/>
      <c r="C45" s="151" t="s">
        <v>20</v>
      </c>
      <c r="D45" s="152">
        <v>2</v>
      </c>
      <c r="E45" s="158">
        <v>0.81</v>
      </c>
      <c r="F45" s="110"/>
      <c r="G45" s="115">
        <f t="shared" ref="G45:G63" si="5">IFERROR(TRUNC(ROUND(D45*E45,2),2),0)</f>
        <v>1.62</v>
      </c>
      <c r="I45" s="141"/>
      <c r="J45" s="155"/>
      <c r="K45" s="141"/>
      <c r="L45" s="141"/>
      <c r="M45" s="141"/>
      <c r="N45" s="141"/>
    </row>
    <row r="46" spans="1:14" ht="25.5" x14ac:dyDescent="0.25">
      <c r="A46" s="156" t="s">
        <v>246</v>
      </c>
      <c r="B46" s="157"/>
      <c r="C46" s="159" t="s">
        <v>20</v>
      </c>
      <c r="D46" s="160">
        <v>2</v>
      </c>
      <c r="E46" s="161">
        <v>3.68</v>
      </c>
      <c r="F46" s="108"/>
      <c r="G46" s="115">
        <f t="shared" si="5"/>
        <v>7.36</v>
      </c>
      <c r="I46" s="141"/>
      <c r="J46" s="155"/>
      <c r="K46" s="141"/>
      <c r="L46" s="141"/>
      <c r="M46" s="141"/>
      <c r="N46" s="141"/>
    </row>
    <row r="47" spans="1:14" x14ac:dyDescent="0.25">
      <c r="A47" s="156" t="s">
        <v>239</v>
      </c>
      <c r="B47" s="157"/>
      <c r="C47" s="151" t="s">
        <v>20</v>
      </c>
      <c r="D47" s="152">
        <v>2</v>
      </c>
      <c r="E47" s="161">
        <v>1.29</v>
      </c>
      <c r="F47" s="108"/>
      <c r="G47" s="115">
        <f t="shared" si="5"/>
        <v>2.58</v>
      </c>
      <c r="I47" s="141"/>
      <c r="J47" s="155"/>
      <c r="K47" s="141"/>
      <c r="L47" s="141"/>
      <c r="M47" s="141"/>
      <c r="N47" s="141"/>
    </row>
    <row r="48" spans="1:14" ht="25.5" x14ac:dyDescent="0.25">
      <c r="A48" s="156" t="s">
        <v>243</v>
      </c>
      <c r="B48" s="157"/>
      <c r="C48" s="151" t="s">
        <v>20</v>
      </c>
      <c r="D48" s="152">
        <v>1</v>
      </c>
      <c r="E48" s="161">
        <v>3.23</v>
      </c>
      <c r="F48" s="108"/>
      <c r="G48" s="115">
        <f t="shared" si="5"/>
        <v>3.23</v>
      </c>
      <c r="I48" s="141"/>
      <c r="J48" s="155"/>
      <c r="K48" s="141"/>
      <c r="L48" s="141"/>
      <c r="M48" s="141"/>
      <c r="N48" s="141"/>
    </row>
    <row r="49" spans="1:14" x14ac:dyDescent="0.25">
      <c r="A49" s="156">
        <v>0</v>
      </c>
      <c r="B49" s="157"/>
      <c r="C49" s="151">
        <v>0</v>
      </c>
      <c r="D49" s="152">
        <v>0</v>
      </c>
      <c r="E49" s="161">
        <v>0</v>
      </c>
      <c r="F49" s="108"/>
      <c r="G49" s="115">
        <f t="shared" si="5"/>
        <v>0</v>
      </c>
      <c r="I49" s="141"/>
      <c r="J49" s="155"/>
      <c r="K49" s="141"/>
      <c r="L49" s="141"/>
      <c r="M49" s="141"/>
      <c r="N49" s="141"/>
    </row>
    <row r="50" spans="1:14" x14ac:dyDescent="0.25">
      <c r="A50" s="156">
        <v>0</v>
      </c>
      <c r="B50" s="157"/>
      <c r="C50" s="151">
        <v>0</v>
      </c>
      <c r="D50" s="152">
        <v>0</v>
      </c>
      <c r="E50" s="161">
        <v>0</v>
      </c>
      <c r="F50" s="108"/>
      <c r="G50" s="115">
        <f t="shared" si="5"/>
        <v>0</v>
      </c>
      <c r="I50" s="141"/>
      <c r="J50" s="155"/>
      <c r="K50" s="141"/>
      <c r="L50" s="141"/>
      <c r="M50" s="141"/>
      <c r="N50" s="141"/>
    </row>
    <row r="51" spans="1:14" x14ac:dyDescent="0.25">
      <c r="A51" s="156">
        <v>0</v>
      </c>
      <c r="B51" s="157"/>
      <c r="C51" s="151">
        <v>0</v>
      </c>
      <c r="D51" s="152">
        <v>0</v>
      </c>
      <c r="E51" s="161">
        <v>0</v>
      </c>
      <c r="F51" s="108"/>
      <c r="G51" s="115">
        <f t="shared" si="5"/>
        <v>0</v>
      </c>
      <c r="I51" s="141"/>
      <c r="J51" s="155"/>
      <c r="K51" s="141"/>
      <c r="L51" s="141"/>
      <c r="M51" s="141"/>
      <c r="N51" s="141"/>
    </row>
    <row r="52" spans="1:14" x14ac:dyDescent="0.25">
      <c r="A52" s="156">
        <v>0</v>
      </c>
      <c r="B52" s="157"/>
      <c r="C52" s="151">
        <v>0</v>
      </c>
      <c r="D52" s="152">
        <v>0</v>
      </c>
      <c r="E52" s="161">
        <v>0</v>
      </c>
      <c r="F52" s="108"/>
      <c r="G52" s="115">
        <f t="shared" si="5"/>
        <v>0</v>
      </c>
      <c r="I52" s="141"/>
      <c r="J52" s="155"/>
      <c r="K52" s="141"/>
      <c r="L52" s="141"/>
      <c r="M52" s="141"/>
      <c r="N52" s="141"/>
    </row>
    <row r="53" spans="1:14" x14ac:dyDescent="0.25">
      <c r="A53" s="156">
        <v>0</v>
      </c>
      <c r="B53" s="157"/>
      <c r="C53" s="151">
        <v>0</v>
      </c>
      <c r="D53" s="152">
        <v>0</v>
      </c>
      <c r="E53" s="161">
        <v>0</v>
      </c>
      <c r="F53" s="108"/>
      <c r="G53" s="115">
        <f t="shared" si="5"/>
        <v>0</v>
      </c>
      <c r="I53" s="141"/>
      <c r="J53" s="155"/>
      <c r="K53" s="141"/>
      <c r="L53" s="141"/>
      <c r="M53" s="141"/>
      <c r="N53" s="141"/>
    </row>
    <row r="54" spans="1:14" x14ac:dyDescent="0.25">
      <c r="A54" s="156">
        <v>0</v>
      </c>
      <c r="B54" s="157"/>
      <c r="C54" s="151">
        <v>0</v>
      </c>
      <c r="D54" s="152">
        <v>0</v>
      </c>
      <c r="E54" s="161">
        <v>0</v>
      </c>
      <c r="F54" s="108"/>
      <c r="G54" s="115">
        <f t="shared" si="5"/>
        <v>0</v>
      </c>
      <c r="I54" s="141"/>
      <c r="J54" s="155"/>
      <c r="K54" s="141"/>
      <c r="L54" s="141"/>
      <c r="M54" s="141"/>
      <c r="N54" s="141"/>
    </row>
    <row r="55" spans="1:14" x14ac:dyDescent="0.25">
      <c r="A55" s="140">
        <v>0</v>
      </c>
      <c r="B55" s="105"/>
      <c r="C55" s="151">
        <v>0</v>
      </c>
      <c r="D55" s="152">
        <v>0</v>
      </c>
      <c r="E55" s="140">
        <v>0</v>
      </c>
      <c r="F55" s="108"/>
      <c r="G55" s="115">
        <f t="shared" si="5"/>
        <v>0</v>
      </c>
      <c r="I55" s="141"/>
      <c r="J55" s="141"/>
      <c r="K55" s="141"/>
      <c r="L55" s="141"/>
      <c r="M55" s="141"/>
      <c r="N55" s="141"/>
    </row>
    <row r="56" spans="1:14" x14ac:dyDescent="0.25">
      <c r="A56" s="156">
        <v>0</v>
      </c>
      <c r="B56" s="157"/>
      <c r="C56" s="151">
        <v>0</v>
      </c>
      <c r="D56" s="152">
        <v>0</v>
      </c>
      <c r="E56" s="161">
        <v>0</v>
      </c>
      <c r="F56" s="108"/>
      <c r="G56" s="115">
        <f t="shared" si="5"/>
        <v>0</v>
      </c>
      <c r="I56" s="141"/>
      <c r="J56" s="155"/>
      <c r="K56" s="141"/>
      <c r="L56" s="141"/>
      <c r="M56" s="141"/>
      <c r="N56" s="141"/>
    </row>
    <row r="57" spans="1:14" x14ac:dyDescent="0.25">
      <c r="A57" s="156">
        <v>0</v>
      </c>
      <c r="B57" s="157"/>
      <c r="C57" s="151">
        <v>0</v>
      </c>
      <c r="D57" s="152">
        <v>0</v>
      </c>
      <c r="E57" s="161">
        <v>0</v>
      </c>
      <c r="F57" s="108"/>
      <c r="G57" s="115">
        <f t="shared" si="5"/>
        <v>0</v>
      </c>
      <c r="I57" s="141"/>
      <c r="J57" s="155"/>
      <c r="K57" s="141"/>
      <c r="L57" s="141"/>
      <c r="M57" s="141"/>
      <c r="N57" s="141"/>
    </row>
    <row r="58" spans="1:14" x14ac:dyDescent="0.25">
      <c r="A58" s="156">
        <v>0</v>
      </c>
      <c r="B58" s="157"/>
      <c r="C58" s="151">
        <v>0</v>
      </c>
      <c r="D58" s="152">
        <v>0</v>
      </c>
      <c r="E58" s="161">
        <v>0</v>
      </c>
      <c r="F58" s="108"/>
      <c r="G58" s="115">
        <f t="shared" si="5"/>
        <v>0</v>
      </c>
      <c r="I58" s="141"/>
      <c r="J58" s="155"/>
      <c r="K58" s="141"/>
      <c r="L58" s="141"/>
      <c r="M58" s="141"/>
      <c r="N58" s="141"/>
    </row>
    <row r="59" spans="1:14" x14ac:dyDescent="0.25">
      <c r="A59" s="156">
        <v>0</v>
      </c>
      <c r="B59" s="157"/>
      <c r="C59" s="151">
        <v>0</v>
      </c>
      <c r="D59" s="152">
        <v>0</v>
      </c>
      <c r="E59" s="161">
        <v>0</v>
      </c>
      <c r="F59" s="108"/>
      <c r="G59" s="115">
        <f t="shared" si="5"/>
        <v>0</v>
      </c>
      <c r="I59" s="141"/>
      <c r="J59" s="155"/>
      <c r="K59" s="141"/>
      <c r="L59" s="141"/>
      <c r="M59" s="141"/>
      <c r="N59" s="141"/>
    </row>
    <row r="60" spans="1:14" x14ac:dyDescent="0.25">
      <c r="A60" s="156">
        <v>0</v>
      </c>
      <c r="B60" s="157"/>
      <c r="C60" s="151">
        <v>0</v>
      </c>
      <c r="D60" s="152">
        <v>0</v>
      </c>
      <c r="E60" s="161">
        <v>0</v>
      </c>
      <c r="F60" s="108"/>
      <c r="G60" s="115">
        <f t="shared" si="5"/>
        <v>0</v>
      </c>
      <c r="I60" s="141"/>
      <c r="J60" s="155"/>
      <c r="K60" s="141"/>
      <c r="L60" s="141"/>
      <c r="M60" s="141"/>
      <c r="N60" s="141"/>
    </row>
    <row r="61" spans="1:14" x14ac:dyDescent="0.25">
      <c r="A61" s="140">
        <v>0</v>
      </c>
      <c r="B61" s="105"/>
      <c r="C61" s="115">
        <v>0</v>
      </c>
      <c r="D61" s="115">
        <v>0</v>
      </c>
      <c r="E61" s="140">
        <v>0</v>
      </c>
      <c r="F61" s="108"/>
      <c r="G61" s="115">
        <f t="shared" si="5"/>
        <v>0</v>
      </c>
      <c r="I61" s="141"/>
      <c r="J61" s="141"/>
      <c r="K61" s="141"/>
      <c r="L61" s="141"/>
      <c r="M61" s="141"/>
      <c r="N61" s="141"/>
    </row>
    <row r="62" spans="1:14" x14ac:dyDescent="0.25">
      <c r="A62" s="140">
        <v>0</v>
      </c>
      <c r="B62" s="105"/>
      <c r="C62" s="115">
        <v>0</v>
      </c>
      <c r="D62" s="115">
        <v>0</v>
      </c>
      <c r="E62" s="140">
        <v>0</v>
      </c>
      <c r="F62" s="108"/>
      <c r="G62" s="115">
        <f t="shared" si="5"/>
        <v>0</v>
      </c>
      <c r="I62" s="141"/>
      <c r="J62" s="141"/>
      <c r="K62" s="141"/>
      <c r="L62" s="141"/>
      <c r="M62" s="141"/>
      <c r="N62" s="141"/>
    </row>
    <row r="63" spans="1:14" x14ac:dyDescent="0.25">
      <c r="A63" s="162">
        <v>0</v>
      </c>
      <c r="B63" s="119"/>
      <c r="C63" s="118">
        <v>0</v>
      </c>
      <c r="D63" s="118">
        <v>0</v>
      </c>
      <c r="E63" s="162">
        <v>0</v>
      </c>
      <c r="F63" s="121"/>
      <c r="G63" s="115">
        <f t="shared" si="5"/>
        <v>0</v>
      </c>
      <c r="I63" s="141"/>
      <c r="J63" s="141"/>
      <c r="K63" s="141"/>
      <c r="L63" s="141"/>
      <c r="M63" s="141"/>
      <c r="N63" s="141"/>
    </row>
    <row r="64" spans="1:14" x14ac:dyDescent="0.25">
      <c r="A64" s="143" t="s">
        <v>183</v>
      </c>
      <c r="B64" s="123"/>
      <c r="C64" s="122">
        <v>0</v>
      </c>
      <c r="D64" s="122">
        <v>0</v>
      </c>
      <c r="E64" s="143">
        <v>1.29</v>
      </c>
      <c r="F64" s="144"/>
      <c r="G64" s="144">
        <f>TRUNC(ROUND(SUM(G44:G63),2),2)</f>
        <v>18.55</v>
      </c>
      <c r="I64" s="141"/>
      <c r="J64" s="141"/>
      <c r="K64" s="141"/>
      <c r="L64" s="141"/>
      <c r="M64" s="141"/>
      <c r="N64" s="141"/>
    </row>
    <row r="65" spans="1:22" s="93" customFormat="1" x14ac:dyDescent="0.25">
      <c r="A65" s="126" t="s">
        <v>184</v>
      </c>
      <c r="B65" s="127"/>
      <c r="C65" s="128"/>
      <c r="D65" s="128"/>
      <c r="E65" s="129"/>
      <c r="F65" s="129"/>
      <c r="G65" s="130"/>
      <c r="I65" s="145"/>
      <c r="J65" s="145"/>
      <c r="K65" s="145"/>
      <c r="L65" s="145"/>
      <c r="M65" s="145"/>
      <c r="N65" s="145"/>
    </row>
    <row r="66" spans="1:22" ht="27.75" customHeight="1" x14ac:dyDescent="0.25">
      <c r="A66" s="163" t="s">
        <v>122</v>
      </c>
      <c r="B66" s="132"/>
      <c r="C66" s="95" t="s">
        <v>185</v>
      </c>
      <c r="D66" s="95" t="s">
        <v>186</v>
      </c>
      <c r="E66" s="163" t="s">
        <v>124</v>
      </c>
      <c r="F66" s="133"/>
      <c r="G66" s="134" t="s">
        <v>187</v>
      </c>
    </row>
    <row r="67" spans="1:22" x14ac:dyDescent="0.25">
      <c r="A67" s="142"/>
      <c r="B67" s="85"/>
      <c r="C67" s="120"/>
      <c r="D67" s="120" t="s">
        <v>128</v>
      </c>
      <c r="E67" s="164" t="s">
        <v>129</v>
      </c>
      <c r="F67" s="165"/>
      <c r="G67" s="99" t="s">
        <v>188</v>
      </c>
    </row>
    <row r="68" spans="1:22" ht="15.75" thickBot="1" x14ac:dyDescent="0.3">
      <c r="A68" s="166"/>
      <c r="B68" s="167"/>
      <c r="C68" s="168"/>
      <c r="D68" s="168"/>
      <c r="E68" s="161"/>
      <c r="F68" s="108"/>
      <c r="G68" s="168"/>
    </row>
    <row r="69" spans="1:22" ht="15.75" thickBot="1" x14ac:dyDescent="0.3">
      <c r="A69" s="169" t="s">
        <v>189</v>
      </c>
      <c r="B69" s="170"/>
      <c r="C69" s="116" t="s">
        <v>20</v>
      </c>
      <c r="D69" s="116">
        <v>1</v>
      </c>
      <c r="E69" s="140">
        <v>3</v>
      </c>
      <c r="F69" s="108"/>
      <c r="G69" s="115">
        <f>IFERROR(TRUNC(ROUND(D69*E69,2),2),0)</f>
        <v>3</v>
      </c>
      <c r="I69" s="171" t="s">
        <v>190</v>
      </c>
      <c r="J69" s="172">
        <v>0</v>
      </c>
    </row>
    <row r="70" spans="1:22" x14ac:dyDescent="0.25">
      <c r="A70" s="173"/>
      <c r="B70" s="174"/>
      <c r="C70" s="120"/>
      <c r="D70" s="120"/>
      <c r="E70" s="175"/>
      <c r="F70" s="176"/>
      <c r="G70" s="118"/>
    </row>
    <row r="71" spans="1:22" x14ac:dyDescent="0.25">
      <c r="A71" s="143" t="s">
        <v>191</v>
      </c>
      <c r="B71" s="123"/>
      <c r="C71" s="122"/>
      <c r="D71" s="122"/>
      <c r="E71" s="122"/>
      <c r="F71" s="123"/>
      <c r="G71" s="122">
        <f>TRUNC(ROUND(SUM(G68:G70),5),2)</f>
        <v>3</v>
      </c>
    </row>
    <row r="72" spans="1:22" s="93" customFormat="1" ht="15.75" customHeight="1" x14ac:dyDescent="0.25">
      <c r="A72" s="177"/>
      <c r="B72" s="178"/>
      <c r="C72" s="129" t="s">
        <v>192</v>
      </c>
      <c r="D72" s="129"/>
      <c r="E72" s="129"/>
      <c r="F72" s="129"/>
      <c r="G72" s="179">
        <f>TRUNC(ROUND(G29+G40+G64+G71,2),2)</f>
        <v>24.23</v>
      </c>
    </row>
    <row r="73" spans="1:22" ht="15.75" customHeight="1" x14ac:dyDescent="0.25">
      <c r="A73" s="180"/>
      <c r="B73" s="181"/>
      <c r="C73" s="182" t="s">
        <v>193</v>
      </c>
      <c r="D73" s="124"/>
      <c r="E73" s="124"/>
      <c r="F73" s="183">
        <v>0.03</v>
      </c>
      <c r="G73" s="122">
        <f>TRUNC(ROUND(G72*F73,2),2)</f>
        <v>0.73</v>
      </c>
    </row>
    <row r="74" spans="1:22" ht="15.75" customHeight="1" x14ac:dyDescent="0.25">
      <c r="A74" s="180"/>
      <c r="B74" s="181"/>
      <c r="C74" s="182" t="s">
        <v>194</v>
      </c>
      <c r="D74" s="124"/>
      <c r="E74" s="124"/>
      <c r="F74" s="184">
        <v>1.1000000000000001E-3</v>
      </c>
      <c r="G74" s="122">
        <f>TRUNC(ROUND(G72*F74,2),2)</f>
        <v>0.03</v>
      </c>
      <c r="V74">
        <f>+COLUMN(V73)</f>
        <v>22</v>
      </c>
    </row>
    <row r="75" spans="1:22" ht="15.75" customHeight="1" x14ac:dyDescent="0.25">
      <c r="A75" s="185"/>
      <c r="B75" s="186"/>
      <c r="C75" s="182" t="s">
        <v>195</v>
      </c>
      <c r="D75" s="124"/>
      <c r="E75" s="124"/>
      <c r="F75" s="144"/>
      <c r="G75" s="122">
        <f>TRUNC(ROUND(SUM(G72:G74),2),2)</f>
        <v>24.99</v>
      </c>
      <c r="U75" t="s">
        <v>196</v>
      </c>
      <c r="V75">
        <f>+TRUNC(ROUND(G29+G40+G71+G73+G74,2),2)</f>
        <v>6.44</v>
      </c>
    </row>
    <row r="76" spans="1:22" s="93" customFormat="1" ht="15.75" customHeight="1" x14ac:dyDescent="0.25">
      <c r="A76" s="187" t="s">
        <v>197</v>
      </c>
      <c r="B76" s="188"/>
      <c r="C76" s="189" t="s">
        <v>198</v>
      </c>
      <c r="D76" s="190"/>
      <c r="E76" s="190"/>
      <c r="F76" s="191"/>
      <c r="G76" s="192"/>
      <c r="U76" s="93" t="s">
        <v>199</v>
      </c>
      <c r="V76" s="93">
        <f>+G64</f>
        <v>18.55</v>
      </c>
    </row>
    <row r="77" spans="1:22" x14ac:dyDescent="0.25">
      <c r="A77" s="193"/>
      <c r="B77" s="193"/>
      <c r="C77" s="193"/>
      <c r="D77" s="193"/>
      <c r="E77" s="193"/>
      <c r="F77" s="193"/>
      <c r="G77" s="193"/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2" orientation="portrait" horizontalDpi="4294967293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1">
    <tabColor rgb="FF92D050"/>
    <pageSetUpPr fitToPage="1"/>
  </sheetPr>
  <dimension ref="A1:V77"/>
  <sheetViews>
    <sheetView showZeros="0" view="pageBreakPreview" topLeftCell="A4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58" t="s">
        <v>109</v>
      </c>
      <c r="B1" s="59"/>
      <c r="C1" s="59"/>
      <c r="D1" s="59"/>
      <c r="E1" s="59"/>
      <c r="F1" s="59"/>
      <c r="G1" s="60"/>
    </row>
    <row r="2" spans="1:22" ht="15" customHeight="1" x14ac:dyDescent="0.25">
      <c r="A2" s="61" t="s">
        <v>110</v>
      </c>
      <c r="B2" s="62"/>
      <c r="C2" s="62"/>
      <c r="D2" s="62" t="s">
        <v>111</v>
      </c>
      <c r="E2" s="63" t="s">
        <v>17</v>
      </c>
      <c r="F2" s="63"/>
      <c r="G2" s="64"/>
    </row>
    <row r="3" spans="1:22" ht="103.5" customHeight="1" x14ac:dyDescent="0.25">
      <c r="A3" s="65" t="s">
        <v>112</v>
      </c>
      <c r="B3" s="66"/>
      <c r="C3" s="62"/>
      <c r="D3" s="62"/>
      <c r="E3" s="63"/>
      <c r="F3" s="63"/>
      <c r="G3" s="64"/>
    </row>
    <row r="4" spans="1:22" ht="18" x14ac:dyDescent="0.25">
      <c r="A4" s="67" t="s">
        <v>113</v>
      </c>
      <c r="B4" s="68"/>
      <c r="C4" s="68"/>
      <c r="D4" s="68"/>
      <c r="E4" s="68"/>
      <c r="F4" s="68"/>
      <c r="G4" s="69"/>
    </row>
    <row r="5" spans="1:22" x14ac:dyDescent="0.25">
      <c r="A5" s="70"/>
      <c r="B5" s="71"/>
      <c r="C5" s="71"/>
      <c r="D5" s="72" t="s">
        <v>114</v>
      </c>
      <c r="F5" s="73"/>
      <c r="G5" s="74"/>
    </row>
    <row r="6" spans="1:22" x14ac:dyDescent="0.25">
      <c r="A6" s="75" t="s">
        <v>115</v>
      </c>
      <c r="B6" s="76"/>
      <c r="C6" s="71"/>
      <c r="D6" s="71"/>
      <c r="E6" s="71"/>
      <c r="F6" s="71"/>
      <c r="G6" s="77"/>
    </row>
    <row r="7" spans="1:22" ht="42" customHeight="1" x14ac:dyDescent="0.25">
      <c r="A7" s="78" t="s">
        <v>64</v>
      </c>
      <c r="B7" s="79"/>
      <c r="C7" s="79"/>
      <c r="D7" s="79"/>
      <c r="E7" s="79"/>
      <c r="F7" s="80" t="s">
        <v>116</v>
      </c>
      <c r="G7" s="81" t="s">
        <v>20</v>
      </c>
      <c r="H7" s="82"/>
      <c r="I7" s="83" t="s">
        <v>117</v>
      </c>
      <c r="J7" s="82">
        <v>2</v>
      </c>
    </row>
    <row r="8" spans="1:22" x14ac:dyDescent="0.25">
      <c r="A8" s="84" t="s">
        <v>118</v>
      </c>
      <c r="B8" s="85"/>
      <c r="C8" s="85"/>
      <c r="D8" s="85"/>
      <c r="E8" s="86"/>
      <c r="F8" s="86"/>
      <c r="G8" s="87"/>
    </row>
    <row r="9" spans="1:22" s="93" customFormat="1" x14ac:dyDescent="0.25">
      <c r="A9" s="88" t="s">
        <v>119</v>
      </c>
      <c r="B9" s="89"/>
      <c r="C9" s="90"/>
      <c r="D9" s="90"/>
      <c r="E9" s="91"/>
      <c r="F9" s="91"/>
      <c r="G9" s="92"/>
      <c r="I9" s="94" t="s">
        <v>120</v>
      </c>
      <c r="J9" s="94" t="s">
        <v>121</v>
      </c>
    </row>
    <row r="10" spans="1:22" ht="15.75" x14ac:dyDescent="0.25">
      <c r="A10" s="95" t="s">
        <v>122</v>
      </c>
      <c r="B10" s="95" t="s">
        <v>123</v>
      </c>
      <c r="C10" s="95" t="s">
        <v>124</v>
      </c>
      <c r="D10" s="95" t="s">
        <v>125</v>
      </c>
      <c r="E10" s="96" t="s">
        <v>126</v>
      </c>
      <c r="F10" s="96"/>
      <c r="G10" s="95" t="s">
        <v>127</v>
      </c>
      <c r="I10" s="97">
        <v>0.5</v>
      </c>
      <c r="J10" s="97">
        <f>1/I10</f>
        <v>2</v>
      </c>
    </row>
    <row r="11" spans="1:22" x14ac:dyDescent="0.25">
      <c r="A11" s="98"/>
      <c r="B11" s="99" t="s">
        <v>128</v>
      </c>
      <c r="C11" s="100" t="s">
        <v>129</v>
      </c>
      <c r="D11" s="99" t="s">
        <v>130</v>
      </c>
      <c r="E11" s="101" t="s">
        <v>131</v>
      </c>
      <c r="F11" s="102"/>
      <c r="G11" s="103" t="s">
        <v>132</v>
      </c>
      <c r="L11" t="s">
        <v>133</v>
      </c>
      <c r="M11" t="s">
        <v>134</v>
      </c>
      <c r="N11" t="s">
        <v>135</v>
      </c>
      <c r="O11" t="s">
        <v>136</v>
      </c>
      <c r="P11" t="s">
        <v>137</v>
      </c>
      <c r="Q11" t="s">
        <v>138</v>
      </c>
      <c r="R11" t="s">
        <v>139</v>
      </c>
      <c r="S11" t="s">
        <v>140</v>
      </c>
    </row>
    <row r="12" spans="1:22" x14ac:dyDescent="0.25">
      <c r="A12" s="104" t="s">
        <v>141</v>
      </c>
      <c r="B12" s="104">
        <v>0</v>
      </c>
      <c r="C12" s="105">
        <v>4.25</v>
      </c>
      <c r="D12" s="106">
        <f>IFERROR(ROUND(B12*C12,5),0)</f>
        <v>0</v>
      </c>
      <c r="E12" s="107">
        <v>0.3</v>
      </c>
      <c r="F12" s="108"/>
      <c r="G12" s="106">
        <f>IFERROR(TRUNC(ROUND(D12*E12,2),2),0)</f>
        <v>0</v>
      </c>
      <c r="I12" t="s">
        <v>142</v>
      </c>
      <c r="J12">
        <v>2</v>
      </c>
      <c r="U12">
        <v>6.25</v>
      </c>
      <c r="V12">
        <f>+U12*1.4</f>
        <v>8.75</v>
      </c>
    </row>
    <row r="13" spans="1:22" x14ac:dyDescent="0.25">
      <c r="A13" s="104" t="s">
        <v>143</v>
      </c>
      <c r="B13" s="104">
        <v>0</v>
      </c>
      <c r="C13" s="105">
        <v>10</v>
      </c>
      <c r="D13" s="106">
        <f t="shared" ref="D13:D26" si="0">IFERROR(ROUND(B13*C13,5),0)</f>
        <v>0</v>
      </c>
      <c r="E13" s="109">
        <v>0.3</v>
      </c>
      <c r="F13" s="110"/>
      <c r="G13" s="106">
        <f t="shared" ref="G13:G26" si="1">IFERROR(TRUNC(ROUND(D13*E13,2),2),0)</f>
        <v>0</v>
      </c>
      <c r="I13" t="s">
        <v>144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4" t="s">
        <v>145</v>
      </c>
      <c r="B14" s="104">
        <v>0</v>
      </c>
      <c r="C14" s="105">
        <v>20</v>
      </c>
      <c r="D14" s="106">
        <f t="shared" si="0"/>
        <v>0</v>
      </c>
      <c r="E14" s="107">
        <v>0.3</v>
      </c>
      <c r="F14" s="108"/>
      <c r="G14" s="106">
        <f t="shared" si="1"/>
        <v>0</v>
      </c>
      <c r="I14" t="s">
        <v>146</v>
      </c>
      <c r="J14">
        <v>2</v>
      </c>
      <c r="U14">
        <v>65</v>
      </c>
      <c r="V14">
        <f t="shared" si="2"/>
        <v>91</v>
      </c>
    </row>
    <row r="15" spans="1:22" x14ac:dyDescent="0.25">
      <c r="A15" s="104" t="s">
        <v>147</v>
      </c>
      <c r="B15" s="104">
        <v>0</v>
      </c>
      <c r="C15" s="105">
        <v>1</v>
      </c>
      <c r="D15" s="106">
        <f t="shared" si="0"/>
        <v>0</v>
      </c>
      <c r="E15" s="107">
        <v>0.3</v>
      </c>
      <c r="F15" s="108"/>
      <c r="G15" s="106">
        <f t="shared" si="1"/>
        <v>0</v>
      </c>
      <c r="I15" t="s">
        <v>148</v>
      </c>
      <c r="J15">
        <v>2</v>
      </c>
      <c r="U15">
        <v>2</v>
      </c>
      <c r="V15">
        <f t="shared" si="2"/>
        <v>2.8</v>
      </c>
    </row>
    <row r="16" spans="1:22" x14ac:dyDescent="0.25">
      <c r="A16" s="104" t="s">
        <v>149</v>
      </c>
      <c r="B16" s="104">
        <v>0</v>
      </c>
      <c r="C16" s="105">
        <v>0.5</v>
      </c>
      <c r="D16" s="106">
        <f t="shared" si="0"/>
        <v>0</v>
      </c>
      <c r="E16" s="107">
        <v>0.3</v>
      </c>
      <c r="F16" s="108"/>
      <c r="G16" s="106">
        <f t="shared" si="1"/>
        <v>0</v>
      </c>
      <c r="I16" t="s">
        <v>150</v>
      </c>
      <c r="J16">
        <v>2</v>
      </c>
      <c r="U16">
        <v>0.5</v>
      </c>
      <c r="V16">
        <f t="shared" si="2"/>
        <v>0.7</v>
      </c>
    </row>
    <row r="17" spans="1:22" x14ac:dyDescent="0.25">
      <c r="A17" s="104" t="s">
        <v>148</v>
      </c>
      <c r="B17" s="104">
        <v>0</v>
      </c>
      <c r="C17" s="105">
        <v>0.15</v>
      </c>
      <c r="D17" s="106">
        <f t="shared" si="0"/>
        <v>0</v>
      </c>
      <c r="E17" s="107">
        <v>0.3</v>
      </c>
      <c r="F17" s="108"/>
      <c r="G17" s="106">
        <f t="shared" si="1"/>
        <v>0</v>
      </c>
      <c r="I17" t="s">
        <v>151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111" t="s">
        <v>152</v>
      </c>
      <c r="B18" s="104">
        <v>1</v>
      </c>
      <c r="C18" s="105">
        <v>0.15</v>
      </c>
      <c r="D18" s="106">
        <f t="shared" si="0"/>
        <v>0.15</v>
      </c>
      <c r="E18" s="107">
        <v>0.3</v>
      </c>
      <c r="F18" s="108"/>
      <c r="G18" s="106">
        <f t="shared" si="1"/>
        <v>0.05</v>
      </c>
      <c r="I18" t="s">
        <v>153</v>
      </c>
      <c r="J18">
        <v>2</v>
      </c>
      <c r="U18">
        <v>0.15</v>
      </c>
      <c r="V18">
        <f t="shared" si="2"/>
        <v>0.21</v>
      </c>
    </row>
    <row r="19" spans="1:22" x14ac:dyDescent="0.25">
      <c r="A19" s="104" t="s">
        <v>154</v>
      </c>
      <c r="B19" s="104">
        <v>0</v>
      </c>
      <c r="C19" s="105">
        <v>0.16</v>
      </c>
      <c r="D19" s="106">
        <f t="shared" si="0"/>
        <v>0</v>
      </c>
      <c r="E19" s="107">
        <v>0.3</v>
      </c>
      <c r="F19" s="108"/>
      <c r="G19" s="106">
        <f t="shared" si="1"/>
        <v>0</v>
      </c>
      <c r="I19" t="s">
        <v>155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4" t="s">
        <v>156</v>
      </c>
      <c r="B20" s="104">
        <v>0</v>
      </c>
      <c r="C20" s="105">
        <v>0.2</v>
      </c>
      <c r="D20" s="106">
        <f t="shared" si="0"/>
        <v>0</v>
      </c>
      <c r="E20" s="107">
        <v>0.3</v>
      </c>
      <c r="F20" s="108"/>
      <c r="G20" s="106">
        <f t="shared" si="1"/>
        <v>0</v>
      </c>
      <c r="I20" t="s">
        <v>157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4" t="s">
        <v>158</v>
      </c>
      <c r="B21" s="104">
        <v>0</v>
      </c>
      <c r="C21" s="105">
        <v>0.2</v>
      </c>
      <c r="D21" s="106">
        <f t="shared" si="0"/>
        <v>0</v>
      </c>
      <c r="E21" s="107">
        <v>0.3</v>
      </c>
      <c r="F21" s="108"/>
      <c r="G21" s="106">
        <f t="shared" si="1"/>
        <v>0</v>
      </c>
      <c r="I21" t="s">
        <v>159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4" t="s">
        <v>160</v>
      </c>
      <c r="B22" s="104">
        <v>0</v>
      </c>
      <c r="C22" s="105">
        <v>0.17</v>
      </c>
      <c r="D22" s="106">
        <f t="shared" si="0"/>
        <v>0</v>
      </c>
      <c r="E22" s="107">
        <v>0.3</v>
      </c>
      <c r="F22" s="108"/>
      <c r="G22" s="106">
        <f t="shared" si="1"/>
        <v>0</v>
      </c>
      <c r="I22" t="s">
        <v>161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4" t="s">
        <v>162</v>
      </c>
      <c r="B23" s="104">
        <v>2</v>
      </c>
      <c r="C23" s="105">
        <v>0.05</v>
      </c>
      <c r="D23" s="106">
        <f t="shared" si="0"/>
        <v>0.1</v>
      </c>
      <c r="E23" s="107">
        <v>0.3</v>
      </c>
      <c r="F23" s="108"/>
      <c r="G23" s="106">
        <f t="shared" si="1"/>
        <v>0.03</v>
      </c>
      <c r="I23" t="s">
        <v>163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2" t="s">
        <v>164</v>
      </c>
      <c r="B24" s="104">
        <v>3</v>
      </c>
      <c r="C24" s="105">
        <v>0.05</v>
      </c>
      <c r="D24" s="106">
        <f t="shared" si="0"/>
        <v>0.15</v>
      </c>
      <c r="E24" s="107">
        <v>0.3</v>
      </c>
      <c r="F24" s="108"/>
      <c r="G24" s="106">
        <f t="shared" si="1"/>
        <v>0.05</v>
      </c>
      <c r="I24" t="s">
        <v>165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3" t="s">
        <v>161</v>
      </c>
      <c r="B25" s="112">
        <v>0</v>
      </c>
      <c r="C25" s="105">
        <v>0.05</v>
      </c>
      <c r="D25" s="106">
        <f t="shared" si="0"/>
        <v>0</v>
      </c>
      <c r="E25" s="107">
        <v>0.3</v>
      </c>
      <c r="F25" s="108"/>
      <c r="G25" s="106">
        <f t="shared" si="1"/>
        <v>0</v>
      </c>
      <c r="I25" t="s">
        <v>166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4" t="s">
        <v>167</v>
      </c>
      <c r="B26" s="113">
        <v>0</v>
      </c>
      <c r="C26" s="105">
        <v>2</v>
      </c>
      <c r="D26" s="106">
        <f t="shared" si="0"/>
        <v>0</v>
      </c>
      <c r="E26" s="107">
        <v>0.3</v>
      </c>
      <c r="F26" s="108"/>
      <c r="G26" s="106">
        <f t="shared" si="1"/>
        <v>0</v>
      </c>
      <c r="I26" t="s">
        <v>168</v>
      </c>
      <c r="J26">
        <v>5</v>
      </c>
      <c r="U26">
        <v>5</v>
      </c>
      <c r="V26">
        <f t="shared" si="2"/>
        <v>7</v>
      </c>
    </row>
    <row r="27" spans="1:22" x14ac:dyDescent="0.25">
      <c r="A27" s="115"/>
      <c r="B27" s="116"/>
      <c r="C27" s="105"/>
      <c r="D27" s="117"/>
      <c r="E27" s="105"/>
      <c r="F27" s="108"/>
      <c r="G27" s="110"/>
      <c r="I27" t="s">
        <v>169</v>
      </c>
      <c r="J27">
        <v>5</v>
      </c>
    </row>
    <row r="28" spans="1:22" x14ac:dyDescent="0.25">
      <c r="A28" s="118"/>
      <c r="B28" s="118"/>
      <c r="C28" s="119"/>
      <c r="D28" s="120"/>
      <c r="E28" s="119"/>
      <c r="F28" s="121"/>
      <c r="G28" s="87"/>
    </row>
    <row r="29" spans="1:22" x14ac:dyDescent="0.25">
      <c r="A29" s="122" t="s">
        <v>170</v>
      </c>
      <c r="B29" s="122"/>
      <c r="C29" s="123"/>
      <c r="D29" s="122"/>
      <c r="E29" s="124"/>
      <c r="F29" s="125"/>
      <c r="G29" s="122">
        <f>TRUNC(ROUND(SUM(G12:G28),2),2)</f>
        <v>0.13</v>
      </c>
    </row>
    <row r="30" spans="1:22" s="93" customFormat="1" x14ac:dyDescent="0.25">
      <c r="A30" s="126" t="s">
        <v>171</v>
      </c>
      <c r="B30" s="127"/>
      <c r="C30" s="128"/>
      <c r="D30" s="128"/>
      <c r="E30" s="129"/>
      <c r="F30" s="129"/>
      <c r="G30" s="130"/>
    </row>
    <row r="31" spans="1:22" x14ac:dyDescent="0.25">
      <c r="A31" s="95" t="s">
        <v>172</v>
      </c>
      <c r="B31" s="131" t="s">
        <v>123</v>
      </c>
      <c r="C31" s="95" t="s">
        <v>173</v>
      </c>
      <c r="D31" s="95" t="s">
        <v>125</v>
      </c>
      <c r="E31" s="132" t="s">
        <v>126</v>
      </c>
      <c r="F31" s="133"/>
      <c r="G31" s="134" t="s">
        <v>127</v>
      </c>
    </row>
    <row r="32" spans="1:22" x14ac:dyDescent="0.25">
      <c r="A32" s="135"/>
      <c r="B32" s="136" t="s">
        <v>128</v>
      </c>
      <c r="C32" s="120" t="s">
        <v>129</v>
      </c>
      <c r="D32" s="120" t="s">
        <v>130</v>
      </c>
      <c r="E32" s="137" t="s">
        <v>131</v>
      </c>
      <c r="F32" s="138"/>
      <c r="G32" s="139" t="s">
        <v>132</v>
      </c>
    </row>
    <row r="33" spans="1:14" x14ac:dyDescent="0.25">
      <c r="A33" s="115" t="s">
        <v>174</v>
      </c>
      <c r="B33" s="140">
        <v>1</v>
      </c>
      <c r="C33" s="115">
        <v>5.5</v>
      </c>
      <c r="D33" s="106">
        <f>IFERROR(ROUND(B33*C33,5),0)</f>
        <v>5.5</v>
      </c>
      <c r="E33" s="105">
        <v>0.3</v>
      </c>
      <c r="F33" s="108"/>
      <c r="G33" s="108">
        <f>IFERROR(TRUNC(ROUND(D33*E33,2),2),0)</f>
        <v>1.65</v>
      </c>
    </row>
    <row r="34" spans="1:14" x14ac:dyDescent="0.25">
      <c r="A34" s="115" t="s">
        <v>175</v>
      </c>
      <c r="B34" s="140">
        <v>1</v>
      </c>
      <c r="C34" s="115">
        <v>5</v>
      </c>
      <c r="D34" s="106">
        <f t="shared" ref="D34:D38" si="3">IFERROR(ROUND(B34*C34,5),0)</f>
        <v>5</v>
      </c>
      <c r="E34" s="105">
        <v>0.3</v>
      </c>
      <c r="F34" s="108"/>
      <c r="G34" s="108">
        <f t="shared" ref="G34:G38" si="4">IFERROR(TRUNC(ROUND(D34*E34,2),2),0)</f>
        <v>1.5</v>
      </c>
    </row>
    <row r="35" spans="1:14" x14ac:dyDescent="0.25">
      <c r="A35" s="115" t="s">
        <v>176</v>
      </c>
      <c r="B35" s="140">
        <v>1</v>
      </c>
      <c r="C35" s="115">
        <v>4.5</v>
      </c>
      <c r="D35" s="106">
        <f t="shared" si="3"/>
        <v>4.5</v>
      </c>
      <c r="E35" s="105">
        <v>0.3</v>
      </c>
      <c r="F35" s="108"/>
      <c r="G35" s="108">
        <f t="shared" si="4"/>
        <v>1.35</v>
      </c>
    </row>
    <row r="36" spans="1:14" x14ac:dyDescent="0.25">
      <c r="A36" s="115" t="s">
        <v>177</v>
      </c>
      <c r="B36" s="140">
        <v>0</v>
      </c>
      <c r="C36" s="115">
        <v>5</v>
      </c>
      <c r="D36" s="106">
        <f t="shared" si="3"/>
        <v>0</v>
      </c>
      <c r="E36" s="105">
        <v>0.3</v>
      </c>
      <c r="F36" s="108"/>
      <c r="G36" s="108">
        <f t="shared" si="4"/>
        <v>0</v>
      </c>
      <c r="I36" s="141"/>
      <c r="J36" s="141"/>
      <c r="K36" s="141"/>
      <c r="L36" s="141"/>
      <c r="M36" s="141"/>
      <c r="N36" s="141"/>
    </row>
    <row r="37" spans="1:14" x14ac:dyDescent="0.25">
      <c r="A37" s="115" t="s">
        <v>178</v>
      </c>
      <c r="B37" s="140">
        <v>0</v>
      </c>
      <c r="C37" s="115">
        <v>6.5</v>
      </c>
      <c r="D37" s="106">
        <f t="shared" si="3"/>
        <v>0</v>
      </c>
      <c r="E37" s="105">
        <v>0.3</v>
      </c>
      <c r="F37" s="108"/>
      <c r="G37" s="108">
        <f t="shared" si="4"/>
        <v>0</v>
      </c>
      <c r="I37" s="141"/>
      <c r="J37" s="141"/>
      <c r="K37" s="141"/>
      <c r="L37" s="141"/>
      <c r="M37" s="141"/>
      <c r="N37" s="141"/>
    </row>
    <row r="38" spans="1:14" x14ac:dyDescent="0.25">
      <c r="A38" s="115"/>
      <c r="B38" s="140">
        <v>0</v>
      </c>
      <c r="C38" s="115"/>
      <c r="D38" s="106">
        <f t="shared" si="3"/>
        <v>0</v>
      </c>
      <c r="E38" s="105">
        <v>0</v>
      </c>
      <c r="F38" s="108"/>
      <c r="G38" s="108">
        <f t="shared" si="4"/>
        <v>0</v>
      </c>
      <c r="I38" s="141"/>
      <c r="J38" s="141"/>
      <c r="K38" s="141"/>
      <c r="L38" s="141"/>
      <c r="M38" s="141"/>
      <c r="N38" s="141"/>
    </row>
    <row r="39" spans="1:14" x14ac:dyDescent="0.25">
      <c r="A39" s="135"/>
      <c r="B39" s="142"/>
      <c r="C39" s="118"/>
      <c r="D39" s="120"/>
      <c r="E39" s="119"/>
      <c r="F39" s="121"/>
      <c r="G39" s="121"/>
      <c r="I39" s="141"/>
      <c r="J39" s="141"/>
      <c r="K39" s="141"/>
      <c r="L39" s="141"/>
      <c r="M39" s="141"/>
      <c r="N39" s="141"/>
    </row>
    <row r="40" spans="1:14" x14ac:dyDescent="0.25">
      <c r="A40" s="122" t="s">
        <v>179</v>
      </c>
      <c r="B40" s="143"/>
      <c r="C40" s="122"/>
      <c r="D40" s="122"/>
      <c r="E40" s="123"/>
      <c r="F40" s="144"/>
      <c r="G40" s="122">
        <f>TRUNC(ROUND(SUM(G33:G39),2),2)</f>
        <v>4.5</v>
      </c>
      <c r="I40" s="141"/>
      <c r="J40" s="141"/>
      <c r="K40" s="141"/>
      <c r="L40" s="141"/>
      <c r="M40" s="141"/>
      <c r="N40" s="141"/>
    </row>
    <row r="41" spans="1:14" s="93" customFormat="1" x14ac:dyDescent="0.25">
      <c r="A41" s="126" t="s">
        <v>180</v>
      </c>
      <c r="B41" s="127"/>
      <c r="C41" s="128"/>
      <c r="D41" s="128"/>
      <c r="E41" s="129"/>
      <c r="F41" s="129"/>
      <c r="G41" s="130"/>
      <c r="I41" s="145"/>
      <c r="J41" s="145"/>
      <c r="K41" s="145"/>
      <c r="L41" s="145"/>
      <c r="M41" s="145"/>
      <c r="N41" s="145"/>
    </row>
    <row r="42" spans="1:14" ht="15.75" customHeight="1" x14ac:dyDescent="0.25">
      <c r="A42" s="143" t="s">
        <v>181</v>
      </c>
      <c r="B42" s="144"/>
      <c r="C42" s="122" t="s">
        <v>5</v>
      </c>
      <c r="D42" s="122" t="s">
        <v>123</v>
      </c>
      <c r="E42" s="124" t="s">
        <v>182</v>
      </c>
      <c r="F42" s="124"/>
      <c r="G42" s="122" t="s">
        <v>127</v>
      </c>
      <c r="I42" s="141"/>
      <c r="J42" s="141"/>
      <c r="K42" s="141"/>
      <c r="L42" s="141"/>
      <c r="M42" s="141"/>
      <c r="N42" s="141"/>
    </row>
    <row r="43" spans="1:14" x14ac:dyDescent="0.25">
      <c r="A43" s="146"/>
      <c r="B43" s="147"/>
      <c r="C43" s="99"/>
      <c r="D43" s="99" t="s">
        <v>128</v>
      </c>
      <c r="E43" s="148" t="s">
        <v>129</v>
      </c>
      <c r="F43" s="102"/>
      <c r="G43" s="99" t="s">
        <v>130</v>
      </c>
      <c r="I43" s="141"/>
      <c r="J43" s="141"/>
      <c r="K43" s="141"/>
      <c r="L43" s="141"/>
      <c r="M43" s="141"/>
      <c r="N43" s="141"/>
    </row>
    <row r="44" spans="1:14" x14ac:dyDescent="0.25">
      <c r="A44" s="149" t="s">
        <v>249</v>
      </c>
      <c r="B44" s="150"/>
      <c r="C44" s="151" t="s">
        <v>20</v>
      </c>
      <c r="D44" s="152">
        <v>1</v>
      </c>
      <c r="E44" s="153">
        <v>15.65</v>
      </c>
      <c r="F44" s="154"/>
      <c r="G44" s="115">
        <f>IFERROR(TRUNC(ROUND(D44*E44,2),2),0)</f>
        <v>15.65</v>
      </c>
      <c r="I44" s="141"/>
      <c r="J44" s="155"/>
      <c r="K44" s="141"/>
      <c r="L44" s="141"/>
      <c r="M44" s="141"/>
      <c r="N44" s="141"/>
    </row>
    <row r="45" spans="1:14" x14ac:dyDescent="0.25">
      <c r="A45" s="156" t="s">
        <v>250</v>
      </c>
      <c r="B45" s="157"/>
      <c r="C45" s="151" t="s">
        <v>20</v>
      </c>
      <c r="D45" s="152">
        <v>1</v>
      </c>
      <c r="E45" s="158">
        <v>4.51</v>
      </c>
      <c r="F45" s="110"/>
      <c r="G45" s="115">
        <f t="shared" ref="G45:G63" si="5">IFERROR(TRUNC(ROUND(D45*E45,2),2),0)</f>
        <v>4.51</v>
      </c>
      <c r="I45" s="141"/>
      <c r="J45" s="155"/>
      <c r="K45" s="141"/>
      <c r="L45" s="141"/>
      <c r="M45" s="141"/>
      <c r="N45" s="141"/>
    </row>
    <row r="46" spans="1:14" ht="25.5" x14ac:dyDescent="0.25">
      <c r="A46" s="156" t="s">
        <v>251</v>
      </c>
      <c r="B46" s="157"/>
      <c r="C46" s="159" t="s">
        <v>20</v>
      </c>
      <c r="D46" s="160">
        <v>1</v>
      </c>
      <c r="E46" s="161">
        <v>4.51</v>
      </c>
      <c r="F46" s="108"/>
      <c r="G46" s="115">
        <f t="shared" si="5"/>
        <v>4.51</v>
      </c>
      <c r="I46" s="141"/>
      <c r="J46" s="155"/>
      <c r="K46" s="141"/>
      <c r="L46" s="141"/>
      <c r="M46" s="141"/>
      <c r="N46" s="141"/>
    </row>
    <row r="47" spans="1:14" x14ac:dyDescent="0.25">
      <c r="A47" s="156">
        <v>0</v>
      </c>
      <c r="B47" s="157"/>
      <c r="C47" s="151">
        <v>0</v>
      </c>
      <c r="D47" s="152">
        <v>0</v>
      </c>
      <c r="E47" s="161">
        <v>0</v>
      </c>
      <c r="F47" s="108"/>
      <c r="G47" s="115">
        <f t="shared" si="5"/>
        <v>0</v>
      </c>
      <c r="I47" s="141"/>
      <c r="J47" s="155"/>
      <c r="K47" s="141"/>
      <c r="L47" s="141"/>
      <c r="M47" s="141"/>
      <c r="N47" s="141"/>
    </row>
    <row r="48" spans="1:14" x14ac:dyDescent="0.25">
      <c r="A48" s="156">
        <v>0</v>
      </c>
      <c r="B48" s="157"/>
      <c r="C48" s="151">
        <v>0</v>
      </c>
      <c r="D48" s="152">
        <v>0</v>
      </c>
      <c r="E48" s="161">
        <v>0</v>
      </c>
      <c r="F48" s="108"/>
      <c r="G48" s="115">
        <f t="shared" si="5"/>
        <v>0</v>
      </c>
      <c r="I48" s="141"/>
      <c r="J48" s="155"/>
      <c r="K48" s="141"/>
      <c r="L48" s="141"/>
      <c r="M48" s="141"/>
      <c r="N48" s="141"/>
    </row>
    <row r="49" spans="1:14" x14ac:dyDescent="0.25">
      <c r="A49" s="156">
        <v>0</v>
      </c>
      <c r="B49" s="157"/>
      <c r="C49" s="151">
        <v>0</v>
      </c>
      <c r="D49" s="152">
        <v>0</v>
      </c>
      <c r="E49" s="161">
        <v>0</v>
      </c>
      <c r="F49" s="108"/>
      <c r="G49" s="115">
        <f t="shared" si="5"/>
        <v>0</v>
      </c>
      <c r="I49" s="141"/>
      <c r="J49" s="155"/>
      <c r="K49" s="141"/>
      <c r="L49" s="141"/>
      <c r="M49" s="141"/>
      <c r="N49" s="141"/>
    </row>
    <row r="50" spans="1:14" x14ac:dyDescent="0.25">
      <c r="A50" s="156">
        <v>0</v>
      </c>
      <c r="B50" s="157"/>
      <c r="C50" s="151">
        <v>0</v>
      </c>
      <c r="D50" s="152">
        <v>0</v>
      </c>
      <c r="E50" s="161">
        <v>0</v>
      </c>
      <c r="F50" s="108"/>
      <c r="G50" s="115">
        <f t="shared" si="5"/>
        <v>0</v>
      </c>
      <c r="I50" s="141"/>
      <c r="J50" s="155"/>
      <c r="K50" s="141"/>
      <c r="L50" s="141"/>
      <c r="M50" s="141"/>
      <c r="N50" s="141"/>
    </row>
    <row r="51" spans="1:14" x14ac:dyDescent="0.25">
      <c r="A51" s="156">
        <v>0</v>
      </c>
      <c r="B51" s="157"/>
      <c r="C51" s="151">
        <v>0</v>
      </c>
      <c r="D51" s="152">
        <v>0</v>
      </c>
      <c r="E51" s="161">
        <v>0</v>
      </c>
      <c r="F51" s="108"/>
      <c r="G51" s="115">
        <f t="shared" si="5"/>
        <v>0</v>
      </c>
      <c r="I51" s="141"/>
      <c r="J51" s="155"/>
      <c r="K51" s="141"/>
      <c r="L51" s="141"/>
      <c r="M51" s="141"/>
      <c r="N51" s="141"/>
    </row>
    <row r="52" spans="1:14" x14ac:dyDescent="0.25">
      <c r="A52" s="156">
        <v>0</v>
      </c>
      <c r="B52" s="157"/>
      <c r="C52" s="151">
        <v>0</v>
      </c>
      <c r="D52" s="152">
        <v>0</v>
      </c>
      <c r="E52" s="161">
        <v>0</v>
      </c>
      <c r="F52" s="108"/>
      <c r="G52" s="115">
        <f t="shared" si="5"/>
        <v>0</v>
      </c>
      <c r="I52" s="141"/>
      <c r="J52" s="155"/>
      <c r="K52" s="141"/>
      <c r="L52" s="141"/>
      <c r="M52" s="141"/>
      <c r="N52" s="141"/>
    </row>
    <row r="53" spans="1:14" x14ac:dyDescent="0.25">
      <c r="A53" s="156">
        <v>0</v>
      </c>
      <c r="B53" s="157"/>
      <c r="C53" s="151">
        <v>0</v>
      </c>
      <c r="D53" s="152">
        <v>0</v>
      </c>
      <c r="E53" s="161">
        <v>0</v>
      </c>
      <c r="F53" s="108"/>
      <c r="G53" s="115">
        <f t="shared" si="5"/>
        <v>0</v>
      </c>
      <c r="I53" s="141"/>
      <c r="J53" s="155"/>
      <c r="K53" s="141"/>
      <c r="L53" s="141"/>
      <c r="M53" s="141"/>
      <c r="N53" s="141"/>
    </row>
    <row r="54" spans="1:14" x14ac:dyDescent="0.25">
      <c r="A54" s="156">
        <v>0</v>
      </c>
      <c r="B54" s="157"/>
      <c r="C54" s="151">
        <v>0</v>
      </c>
      <c r="D54" s="152">
        <v>0</v>
      </c>
      <c r="E54" s="161">
        <v>0</v>
      </c>
      <c r="F54" s="108"/>
      <c r="G54" s="115">
        <f t="shared" si="5"/>
        <v>0</v>
      </c>
      <c r="I54" s="141"/>
      <c r="J54" s="155"/>
      <c r="K54" s="141"/>
      <c r="L54" s="141"/>
      <c r="M54" s="141"/>
      <c r="N54" s="141"/>
    </row>
    <row r="55" spans="1:14" x14ac:dyDescent="0.25">
      <c r="A55" s="140">
        <v>0</v>
      </c>
      <c r="B55" s="105"/>
      <c r="C55" s="151">
        <v>0</v>
      </c>
      <c r="D55" s="152">
        <v>0</v>
      </c>
      <c r="E55" s="140">
        <v>0</v>
      </c>
      <c r="F55" s="108"/>
      <c r="G55" s="115">
        <f t="shared" si="5"/>
        <v>0</v>
      </c>
      <c r="I55" s="141"/>
      <c r="J55" s="141"/>
      <c r="K55" s="141"/>
      <c r="L55" s="141"/>
      <c r="M55" s="141"/>
      <c r="N55" s="141"/>
    </row>
    <row r="56" spans="1:14" x14ac:dyDescent="0.25">
      <c r="A56" s="156">
        <v>0</v>
      </c>
      <c r="B56" s="157"/>
      <c r="C56" s="151">
        <v>0</v>
      </c>
      <c r="D56" s="152">
        <v>0</v>
      </c>
      <c r="E56" s="161">
        <v>0</v>
      </c>
      <c r="F56" s="108"/>
      <c r="G56" s="115">
        <f t="shared" si="5"/>
        <v>0</v>
      </c>
      <c r="I56" s="141"/>
      <c r="J56" s="155"/>
      <c r="K56" s="141"/>
      <c r="L56" s="141"/>
      <c r="M56" s="141"/>
      <c r="N56" s="141"/>
    </row>
    <row r="57" spans="1:14" x14ac:dyDescent="0.25">
      <c r="A57" s="156">
        <v>0</v>
      </c>
      <c r="B57" s="157"/>
      <c r="C57" s="151">
        <v>0</v>
      </c>
      <c r="D57" s="152">
        <v>0</v>
      </c>
      <c r="E57" s="161">
        <v>0</v>
      </c>
      <c r="F57" s="108"/>
      <c r="G57" s="115">
        <f t="shared" si="5"/>
        <v>0</v>
      </c>
      <c r="I57" s="141"/>
      <c r="J57" s="155"/>
      <c r="K57" s="141"/>
      <c r="L57" s="141"/>
      <c r="M57" s="141"/>
      <c r="N57" s="141"/>
    </row>
    <row r="58" spans="1:14" x14ac:dyDescent="0.25">
      <c r="A58" s="156">
        <v>0</v>
      </c>
      <c r="B58" s="157"/>
      <c r="C58" s="151">
        <v>0</v>
      </c>
      <c r="D58" s="152">
        <v>0</v>
      </c>
      <c r="E58" s="161">
        <v>0</v>
      </c>
      <c r="F58" s="108"/>
      <c r="G58" s="115">
        <f t="shared" si="5"/>
        <v>0</v>
      </c>
      <c r="I58" s="141"/>
      <c r="J58" s="155"/>
      <c r="K58" s="141"/>
      <c r="L58" s="141"/>
      <c r="M58" s="141"/>
      <c r="N58" s="141"/>
    </row>
    <row r="59" spans="1:14" x14ac:dyDescent="0.25">
      <c r="A59" s="156">
        <v>0</v>
      </c>
      <c r="B59" s="157"/>
      <c r="C59" s="151">
        <v>0</v>
      </c>
      <c r="D59" s="152">
        <v>0</v>
      </c>
      <c r="E59" s="161">
        <v>0</v>
      </c>
      <c r="F59" s="108"/>
      <c r="G59" s="115">
        <f t="shared" si="5"/>
        <v>0</v>
      </c>
      <c r="I59" s="141"/>
      <c r="J59" s="155"/>
      <c r="K59" s="141"/>
      <c r="L59" s="141"/>
      <c r="M59" s="141"/>
      <c r="N59" s="141"/>
    </row>
    <row r="60" spans="1:14" x14ac:dyDescent="0.25">
      <c r="A60" s="156">
        <v>0</v>
      </c>
      <c r="B60" s="157"/>
      <c r="C60" s="151">
        <v>0</v>
      </c>
      <c r="D60" s="152">
        <v>0</v>
      </c>
      <c r="E60" s="161">
        <v>0</v>
      </c>
      <c r="F60" s="108"/>
      <c r="G60" s="115">
        <f t="shared" si="5"/>
        <v>0</v>
      </c>
      <c r="I60" s="141"/>
      <c r="J60" s="155"/>
      <c r="K60" s="141"/>
      <c r="L60" s="141"/>
      <c r="M60" s="141"/>
      <c r="N60" s="141"/>
    </row>
    <row r="61" spans="1:14" x14ac:dyDescent="0.25">
      <c r="A61" s="140">
        <v>0</v>
      </c>
      <c r="B61" s="105"/>
      <c r="C61" s="115">
        <v>0</v>
      </c>
      <c r="D61" s="115">
        <v>0</v>
      </c>
      <c r="E61" s="140">
        <v>0</v>
      </c>
      <c r="F61" s="108"/>
      <c r="G61" s="115">
        <f t="shared" si="5"/>
        <v>0</v>
      </c>
      <c r="I61" s="141"/>
      <c r="J61" s="141"/>
      <c r="K61" s="141"/>
      <c r="L61" s="141"/>
      <c r="M61" s="141"/>
      <c r="N61" s="141"/>
    </row>
    <row r="62" spans="1:14" x14ac:dyDescent="0.25">
      <c r="A62" s="140">
        <v>0</v>
      </c>
      <c r="B62" s="105"/>
      <c r="C62" s="115">
        <v>0</v>
      </c>
      <c r="D62" s="115">
        <v>0</v>
      </c>
      <c r="E62" s="140">
        <v>0</v>
      </c>
      <c r="F62" s="108"/>
      <c r="G62" s="115">
        <f t="shared" si="5"/>
        <v>0</v>
      </c>
      <c r="I62" s="141"/>
      <c r="J62" s="141"/>
      <c r="K62" s="141"/>
      <c r="L62" s="141"/>
      <c r="M62" s="141"/>
      <c r="N62" s="141"/>
    </row>
    <row r="63" spans="1:14" x14ac:dyDescent="0.25">
      <c r="A63" s="162">
        <v>0</v>
      </c>
      <c r="B63" s="119"/>
      <c r="C63" s="118">
        <v>0</v>
      </c>
      <c r="D63" s="118">
        <v>0</v>
      </c>
      <c r="E63" s="162">
        <v>0</v>
      </c>
      <c r="F63" s="121"/>
      <c r="G63" s="115">
        <f t="shared" si="5"/>
        <v>0</v>
      </c>
      <c r="I63" s="141"/>
      <c r="J63" s="141"/>
      <c r="K63" s="141"/>
      <c r="L63" s="141"/>
      <c r="M63" s="141"/>
      <c r="N63" s="141"/>
    </row>
    <row r="64" spans="1:14" x14ac:dyDescent="0.25">
      <c r="A64" s="143" t="s">
        <v>183</v>
      </c>
      <c r="B64" s="123"/>
      <c r="C64" s="122">
        <v>0</v>
      </c>
      <c r="D64" s="122">
        <v>0</v>
      </c>
      <c r="E64" s="143">
        <v>1.29</v>
      </c>
      <c r="F64" s="144"/>
      <c r="G64" s="144">
        <f>TRUNC(ROUND(SUM(G44:G63),2),2)</f>
        <v>24.67</v>
      </c>
      <c r="I64" s="141"/>
      <c r="J64" s="141"/>
      <c r="K64" s="141"/>
      <c r="L64" s="141"/>
      <c r="M64" s="141"/>
      <c r="N64" s="141"/>
    </row>
    <row r="65" spans="1:22" s="93" customFormat="1" x14ac:dyDescent="0.25">
      <c r="A65" s="126" t="s">
        <v>184</v>
      </c>
      <c r="B65" s="127"/>
      <c r="C65" s="128"/>
      <c r="D65" s="128"/>
      <c r="E65" s="129"/>
      <c r="F65" s="129"/>
      <c r="G65" s="130"/>
      <c r="I65" s="145"/>
      <c r="J65" s="145"/>
      <c r="K65" s="145"/>
      <c r="L65" s="145"/>
      <c r="M65" s="145"/>
      <c r="N65" s="145"/>
    </row>
    <row r="66" spans="1:22" ht="27.75" customHeight="1" x14ac:dyDescent="0.25">
      <c r="A66" s="163" t="s">
        <v>122</v>
      </c>
      <c r="B66" s="132"/>
      <c r="C66" s="95" t="s">
        <v>185</v>
      </c>
      <c r="D66" s="95" t="s">
        <v>186</v>
      </c>
      <c r="E66" s="163" t="s">
        <v>124</v>
      </c>
      <c r="F66" s="133"/>
      <c r="G66" s="134" t="s">
        <v>187</v>
      </c>
    </row>
    <row r="67" spans="1:22" x14ac:dyDescent="0.25">
      <c r="A67" s="142"/>
      <c r="B67" s="85"/>
      <c r="C67" s="120"/>
      <c r="D67" s="120" t="s">
        <v>128</v>
      </c>
      <c r="E67" s="164" t="s">
        <v>129</v>
      </c>
      <c r="F67" s="165"/>
      <c r="G67" s="99" t="s">
        <v>188</v>
      </c>
    </row>
    <row r="68" spans="1:22" ht="15.75" thickBot="1" x14ac:dyDescent="0.3">
      <c r="A68" s="166"/>
      <c r="B68" s="167"/>
      <c r="C68" s="168"/>
      <c r="D68" s="168"/>
      <c r="E68" s="161"/>
      <c r="F68" s="108"/>
      <c r="G68" s="168"/>
    </row>
    <row r="69" spans="1:22" ht="15.75" thickBot="1" x14ac:dyDescent="0.3">
      <c r="A69" s="169" t="s">
        <v>189</v>
      </c>
      <c r="B69" s="170"/>
      <c r="C69" s="116" t="s">
        <v>20</v>
      </c>
      <c r="D69" s="116">
        <v>1</v>
      </c>
      <c r="E69" s="140">
        <v>3</v>
      </c>
      <c r="F69" s="108"/>
      <c r="G69" s="115">
        <f>IFERROR(TRUNC(ROUND(D69*E69,2),2),0)</f>
        <v>3</v>
      </c>
      <c r="I69" s="171" t="s">
        <v>190</v>
      </c>
      <c r="J69" s="172">
        <v>0</v>
      </c>
    </row>
    <row r="70" spans="1:22" x14ac:dyDescent="0.25">
      <c r="A70" s="173"/>
      <c r="B70" s="174"/>
      <c r="C70" s="120"/>
      <c r="D70" s="120"/>
      <c r="E70" s="175"/>
      <c r="F70" s="176"/>
      <c r="G70" s="118"/>
    </row>
    <row r="71" spans="1:22" x14ac:dyDescent="0.25">
      <c r="A71" s="143" t="s">
        <v>191</v>
      </c>
      <c r="B71" s="123"/>
      <c r="C71" s="122"/>
      <c r="D71" s="122"/>
      <c r="E71" s="122"/>
      <c r="F71" s="123"/>
      <c r="G71" s="122">
        <f>TRUNC(ROUND(SUM(G68:G70),5),2)</f>
        <v>3</v>
      </c>
    </row>
    <row r="72" spans="1:22" s="93" customFormat="1" ht="15.75" customHeight="1" x14ac:dyDescent="0.25">
      <c r="A72" s="177"/>
      <c r="B72" s="178"/>
      <c r="C72" s="129" t="s">
        <v>192</v>
      </c>
      <c r="D72" s="129"/>
      <c r="E72" s="129"/>
      <c r="F72" s="129"/>
      <c r="G72" s="179">
        <f>TRUNC(ROUND(G29+G40+G64+G71,2),2)</f>
        <v>32.299999999999997</v>
      </c>
    </row>
    <row r="73" spans="1:22" ht="15.75" customHeight="1" x14ac:dyDescent="0.25">
      <c r="A73" s="180"/>
      <c r="B73" s="181"/>
      <c r="C73" s="182" t="s">
        <v>193</v>
      </c>
      <c r="D73" s="124"/>
      <c r="E73" s="124"/>
      <c r="F73" s="183">
        <v>0.03</v>
      </c>
      <c r="G73" s="122">
        <f>TRUNC(ROUND(G72*F73,2),2)</f>
        <v>0.97</v>
      </c>
    </row>
    <row r="74" spans="1:22" ht="15.75" customHeight="1" x14ac:dyDescent="0.25">
      <c r="A74" s="180"/>
      <c r="B74" s="181"/>
      <c r="C74" s="182" t="s">
        <v>194</v>
      </c>
      <c r="D74" s="124"/>
      <c r="E74" s="124"/>
      <c r="F74" s="184">
        <v>1.1000000000000001E-3</v>
      </c>
      <c r="G74" s="122">
        <f>TRUNC(ROUND(G72*F74,2),2)</f>
        <v>0.04</v>
      </c>
      <c r="V74">
        <f>+COLUMN(V73)</f>
        <v>22</v>
      </c>
    </row>
    <row r="75" spans="1:22" ht="15.75" customHeight="1" x14ac:dyDescent="0.25">
      <c r="A75" s="185"/>
      <c r="B75" s="186"/>
      <c r="C75" s="182" t="s">
        <v>195</v>
      </c>
      <c r="D75" s="124"/>
      <c r="E75" s="124"/>
      <c r="F75" s="144"/>
      <c r="G75" s="122">
        <f>TRUNC(ROUND(SUM(G72:G74),2),2)</f>
        <v>33.31</v>
      </c>
      <c r="U75" t="s">
        <v>196</v>
      </c>
      <c r="V75">
        <f>+TRUNC(ROUND(G29+G40+G71+G73+G74,2),2)</f>
        <v>8.64</v>
      </c>
    </row>
    <row r="76" spans="1:22" s="93" customFormat="1" ht="15.75" customHeight="1" x14ac:dyDescent="0.25">
      <c r="A76" s="187" t="s">
        <v>197</v>
      </c>
      <c r="B76" s="188"/>
      <c r="C76" s="189" t="s">
        <v>198</v>
      </c>
      <c r="D76" s="190"/>
      <c r="E76" s="190"/>
      <c r="F76" s="191"/>
      <c r="G76" s="192"/>
      <c r="U76" s="93" t="s">
        <v>199</v>
      </c>
      <c r="V76" s="93">
        <f>+G64</f>
        <v>24.67</v>
      </c>
    </row>
    <row r="77" spans="1:22" x14ac:dyDescent="0.25">
      <c r="A77" s="193"/>
      <c r="B77" s="193"/>
      <c r="C77" s="193"/>
      <c r="D77" s="193"/>
      <c r="E77" s="193"/>
      <c r="F77" s="193"/>
      <c r="G77" s="193"/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3" orientation="portrait" horizontalDpi="4294967293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2">
    <tabColor rgb="FF92D050"/>
    <pageSetUpPr fitToPage="1"/>
  </sheetPr>
  <dimension ref="A1:V77"/>
  <sheetViews>
    <sheetView showZeros="0" view="pageBreakPreview" topLeftCell="A4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58" t="s">
        <v>109</v>
      </c>
      <c r="B1" s="59"/>
      <c r="C1" s="59"/>
      <c r="D1" s="59"/>
      <c r="E1" s="59"/>
      <c r="F1" s="59"/>
      <c r="G1" s="60"/>
    </row>
    <row r="2" spans="1:22" ht="15" customHeight="1" x14ac:dyDescent="0.25">
      <c r="A2" s="61" t="s">
        <v>110</v>
      </c>
      <c r="B2" s="62"/>
      <c r="C2" s="62"/>
      <c r="D2" s="62" t="s">
        <v>111</v>
      </c>
      <c r="E2" s="63" t="s">
        <v>17</v>
      </c>
      <c r="F2" s="63"/>
      <c r="G2" s="64"/>
    </row>
    <row r="3" spans="1:22" ht="103.5" customHeight="1" x14ac:dyDescent="0.25">
      <c r="A3" s="65" t="s">
        <v>112</v>
      </c>
      <c r="B3" s="66"/>
      <c r="C3" s="62"/>
      <c r="D3" s="62"/>
      <c r="E3" s="63"/>
      <c r="F3" s="63"/>
      <c r="G3" s="64"/>
    </row>
    <row r="4" spans="1:22" ht="18" x14ac:dyDescent="0.25">
      <c r="A4" s="67" t="s">
        <v>113</v>
      </c>
      <c r="B4" s="68"/>
      <c r="C4" s="68"/>
      <c r="D4" s="68"/>
      <c r="E4" s="68"/>
      <c r="F4" s="68"/>
      <c r="G4" s="69"/>
    </row>
    <row r="5" spans="1:22" x14ac:dyDescent="0.25">
      <c r="A5" s="70"/>
      <c r="B5" s="71"/>
      <c r="C5" s="71"/>
      <c r="D5" s="72" t="s">
        <v>114</v>
      </c>
      <c r="F5" s="73"/>
      <c r="G5" s="74"/>
    </row>
    <row r="6" spans="1:22" x14ac:dyDescent="0.25">
      <c r="A6" s="75" t="s">
        <v>115</v>
      </c>
      <c r="B6" s="76"/>
      <c r="C6" s="71"/>
      <c r="D6" s="71"/>
      <c r="E6" s="71"/>
      <c r="F6" s="71"/>
      <c r="G6" s="77"/>
    </row>
    <row r="7" spans="1:22" ht="42" customHeight="1" x14ac:dyDescent="0.25">
      <c r="A7" s="78" t="s">
        <v>65</v>
      </c>
      <c r="B7" s="79"/>
      <c r="C7" s="79"/>
      <c r="D7" s="79"/>
      <c r="E7" s="79"/>
      <c r="F7" s="80" t="s">
        <v>116</v>
      </c>
      <c r="G7" s="81" t="s">
        <v>20</v>
      </c>
      <c r="H7" s="82"/>
      <c r="I7" s="83" t="s">
        <v>117</v>
      </c>
      <c r="J7" s="82">
        <v>2</v>
      </c>
    </row>
    <row r="8" spans="1:22" x14ac:dyDescent="0.25">
      <c r="A8" s="84" t="s">
        <v>118</v>
      </c>
      <c r="B8" s="85"/>
      <c r="C8" s="85"/>
      <c r="D8" s="85"/>
      <c r="E8" s="86"/>
      <c r="F8" s="86"/>
      <c r="G8" s="87"/>
    </row>
    <row r="9" spans="1:22" s="93" customFormat="1" x14ac:dyDescent="0.25">
      <c r="A9" s="88" t="s">
        <v>119</v>
      </c>
      <c r="B9" s="89"/>
      <c r="C9" s="90"/>
      <c r="D9" s="90"/>
      <c r="E9" s="91"/>
      <c r="F9" s="91"/>
      <c r="G9" s="92"/>
      <c r="I9" s="94" t="s">
        <v>120</v>
      </c>
      <c r="J9" s="94" t="s">
        <v>121</v>
      </c>
    </row>
    <row r="10" spans="1:22" ht="15.75" x14ac:dyDescent="0.25">
      <c r="A10" s="95" t="s">
        <v>122</v>
      </c>
      <c r="B10" s="95" t="s">
        <v>123</v>
      </c>
      <c r="C10" s="95" t="s">
        <v>124</v>
      </c>
      <c r="D10" s="95" t="s">
        <v>125</v>
      </c>
      <c r="E10" s="96" t="s">
        <v>126</v>
      </c>
      <c r="F10" s="96"/>
      <c r="G10" s="95" t="s">
        <v>127</v>
      </c>
      <c r="I10" s="97">
        <v>0.5</v>
      </c>
      <c r="J10" s="97">
        <f>1/I10</f>
        <v>2</v>
      </c>
    </row>
    <row r="11" spans="1:22" x14ac:dyDescent="0.25">
      <c r="A11" s="98"/>
      <c r="B11" s="99" t="s">
        <v>128</v>
      </c>
      <c r="C11" s="100" t="s">
        <v>129</v>
      </c>
      <c r="D11" s="99" t="s">
        <v>130</v>
      </c>
      <c r="E11" s="101" t="s">
        <v>131</v>
      </c>
      <c r="F11" s="102"/>
      <c r="G11" s="103" t="s">
        <v>132</v>
      </c>
      <c r="L11" t="s">
        <v>133</v>
      </c>
      <c r="M11" t="s">
        <v>134</v>
      </c>
      <c r="N11" t="s">
        <v>135</v>
      </c>
      <c r="O11" t="s">
        <v>136</v>
      </c>
      <c r="P11" t="s">
        <v>137</v>
      </c>
      <c r="Q11" t="s">
        <v>138</v>
      </c>
      <c r="R11" t="s">
        <v>139</v>
      </c>
      <c r="S11" t="s">
        <v>140</v>
      </c>
    </row>
    <row r="12" spans="1:22" x14ac:dyDescent="0.25">
      <c r="A12" s="104" t="s">
        <v>141</v>
      </c>
      <c r="B12" s="104">
        <v>1</v>
      </c>
      <c r="C12" s="105">
        <v>4.25</v>
      </c>
      <c r="D12" s="106">
        <f>IFERROR(ROUND(B12*C12,5),0)</f>
        <v>4.25</v>
      </c>
      <c r="E12" s="107">
        <v>0.11</v>
      </c>
      <c r="F12" s="108"/>
      <c r="G12" s="106">
        <f>IFERROR(TRUNC(ROUND(D12*E12,2),2),0)</f>
        <v>0.47</v>
      </c>
      <c r="I12" t="s">
        <v>142</v>
      </c>
      <c r="J12">
        <v>2</v>
      </c>
      <c r="U12">
        <v>6.25</v>
      </c>
      <c r="V12">
        <f>+U12*1.4</f>
        <v>8.75</v>
      </c>
    </row>
    <row r="13" spans="1:22" x14ac:dyDescent="0.25">
      <c r="A13" s="104" t="s">
        <v>143</v>
      </c>
      <c r="B13" s="104">
        <v>0</v>
      </c>
      <c r="C13" s="105">
        <v>10</v>
      </c>
      <c r="D13" s="106">
        <f t="shared" ref="D13:D26" si="0">IFERROR(ROUND(B13*C13,5),0)</f>
        <v>0</v>
      </c>
      <c r="E13" s="109">
        <v>0.11</v>
      </c>
      <c r="F13" s="110"/>
      <c r="G13" s="106">
        <f t="shared" ref="G13:G26" si="1">IFERROR(TRUNC(ROUND(D13*E13,2),2),0)</f>
        <v>0</v>
      </c>
      <c r="I13" t="s">
        <v>144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4" t="s">
        <v>145</v>
      </c>
      <c r="B14" s="104">
        <v>0</v>
      </c>
      <c r="C14" s="105">
        <v>20</v>
      </c>
      <c r="D14" s="106">
        <f t="shared" si="0"/>
        <v>0</v>
      </c>
      <c r="E14" s="107">
        <v>0.11</v>
      </c>
      <c r="F14" s="108"/>
      <c r="G14" s="106">
        <f t="shared" si="1"/>
        <v>0</v>
      </c>
      <c r="I14" t="s">
        <v>146</v>
      </c>
      <c r="J14">
        <v>2</v>
      </c>
      <c r="U14">
        <v>65</v>
      </c>
      <c r="V14">
        <f t="shared" si="2"/>
        <v>91</v>
      </c>
    </row>
    <row r="15" spans="1:22" x14ac:dyDescent="0.25">
      <c r="A15" s="104" t="s">
        <v>147</v>
      </c>
      <c r="B15" s="104">
        <v>0</v>
      </c>
      <c r="C15" s="105">
        <v>1</v>
      </c>
      <c r="D15" s="106">
        <f t="shared" si="0"/>
        <v>0</v>
      </c>
      <c r="E15" s="107">
        <v>0.11</v>
      </c>
      <c r="F15" s="108"/>
      <c r="G15" s="106">
        <f t="shared" si="1"/>
        <v>0</v>
      </c>
      <c r="I15" t="s">
        <v>148</v>
      </c>
      <c r="J15">
        <v>2</v>
      </c>
      <c r="U15">
        <v>2</v>
      </c>
      <c r="V15">
        <f t="shared" si="2"/>
        <v>2.8</v>
      </c>
    </row>
    <row r="16" spans="1:22" x14ac:dyDescent="0.25">
      <c r="A16" s="104" t="s">
        <v>149</v>
      </c>
      <c r="B16" s="104">
        <v>0</v>
      </c>
      <c r="C16" s="105">
        <v>0.5</v>
      </c>
      <c r="D16" s="106">
        <f t="shared" si="0"/>
        <v>0</v>
      </c>
      <c r="E16" s="107">
        <v>0.11</v>
      </c>
      <c r="F16" s="108"/>
      <c r="G16" s="106">
        <f t="shared" si="1"/>
        <v>0</v>
      </c>
      <c r="I16" t="s">
        <v>150</v>
      </c>
      <c r="J16">
        <v>2</v>
      </c>
      <c r="U16">
        <v>0.5</v>
      </c>
      <c r="V16">
        <f t="shared" si="2"/>
        <v>0.7</v>
      </c>
    </row>
    <row r="17" spans="1:22" x14ac:dyDescent="0.25">
      <c r="A17" s="104" t="s">
        <v>148</v>
      </c>
      <c r="B17" s="104">
        <v>0</v>
      </c>
      <c r="C17" s="105">
        <v>0.15</v>
      </c>
      <c r="D17" s="106">
        <f t="shared" si="0"/>
        <v>0</v>
      </c>
      <c r="E17" s="107">
        <v>0.11</v>
      </c>
      <c r="F17" s="108"/>
      <c r="G17" s="106">
        <f t="shared" si="1"/>
        <v>0</v>
      </c>
      <c r="I17" t="s">
        <v>151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111" t="s">
        <v>152</v>
      </c>
      <c r="B18" s="104">
        <v>2</v>
      </c>
      <c r="C18" s="105">
        <v>0.15</v>
      </c>
      <c r="D18" s="106">
        <f t="shared" si="0"/>
        <v>0.3</v>
      </c>
      <c r="E18" s="107">
        <v>0.11</v>
      </c>
      <c r="F18" s="108"/>
      <c r="G18" s="106">
        <f t="shared" si="1"/>
        <v>0.03</v>
      </c>
      <c r="I18" t="s">
        <v>153</v>
      </c>
      <c r="J18">
        <v>2</v>
      </c>
      <c r="U18">
        <v>0.15</v>
      </c>
      <c r="V18">
        <f t="shared" si="2"/>
        <v>0.21</v>
      </c>
    </row>
    <row r="19" spans="1:22" x14ac:dyDescent="0.25">
      <c r="A19" s="104" t="s">
        <v>154</v>
      </c>
      <c r="B19" s="104">
        <v>0</v>
      </c>
      <c r="C19" s="105">
        <v>0.16</v>
      </c>
      <c r="D19" s="106">
        <f t="shared" si="0"/>
        <v>0</v>
      </c>
      <c r="E19" s="107">
        <v>0.11</v>
      </c>
      <c r="F19" s="108"/>
      <c r="G19" s="106">
        <f t="shared" si="1"/>
        <v>0</v>
      </c>
      <c r="I19" t="s">
        <v>155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4" t="s">
        <v>156</v>
      </c>
      <c r="B20" s="104">
        <v>0</v>
      </c>
      <c r="C20" s="105">
        <v>0.2</v>
      </c>
      <c r="D20" s="106">
        <f t="shared" si="0"/>
        <v>0</v>
      </c>
      <c r="E20" s="107">
        <v>0.11</v>
      </c>
      <c r="F20" s="108"/>
      <c r="G20" s="106">
        <f t="shared" si="1"/>
        <v>0</v>
      </c>
      <c r="I20" t="s">
        <v>157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4" t="s">
        <v>158</v>
      </c>
      <c r="B21" s="104">
        <v>0</v>
      </c>
      <c r="C21" s="105">
        <v>0.2</v>
      </c>
      <c r="D21" s="106">
        <f t="shared" si="0"/>
        <v>0</v>
      </c>
      <c r="E21" s="107">
        <v>0.11</v>
      </c>
      <c r="F21" s="108"/>
      <c r="G21" s="106">
        <f t="shared" si="1"/>
        <v>0</v>
      </c>
      <c r="I21" t="s">
        <v>159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4" t="s">
        <v>160</v>
      </c>
      <c r="B22" s="104">
        <v>2</v>
      </c>
      <c r="C22" s="105">
        <v>0.17</v>
      </c>
      <c r="D22" s="106">
        <f t="shared" si="0"/>
        <v>0.34</v>
      </c>
      <c r="E22" s="107">
        <v>0.11</v>
      </c>
      <c r="F22" s="108"/>
      <c r="G22" s="106">
        <f t="shared" si="1"/>
        <v>0.04</v>
      </c>
      <c r="I22" t="s">
        <v>161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4" t="s">
        <v>162</v>
      </c>
      <c r="B23" s="104">
        <v>2</v>
      </c>
      <c r="C23" s="105">
        <v>0.05</v>
      </c>
      <c r="D23" s="106">
        <f t="shared" si="0"/>
        <v>0.1</v>
      </c>
      <c r="E23" s="107">
        <v>0.11</v>
      </c>
      <c r="F23" s="108"/>
      <c r="G23" s="106">
        <f t="shared" si="1"/>
        <v>0.01</v>
      </c>
      <c r="I23" t="s">
        <v>163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2" t="s">
        <v>164</v>
      </c>
      <c r="B24" s="104">
        <v>5</v>
      </c>
      <c r="C24" s="105">
        <v>0.05</v>
      </c>
      <c r="D24" s="106">
        <f t="shared" si="0"/>
        <v>0.25</v>
      </c>
      <c r="E24" s="107">
        <v>0.11</v>
      </c>
      <c r="F24" s="108"/>
      <c r="G24" s="106">
        <f t="shared" si="1"/>
        <v>0.03</v>
      </c>
      <c r="I24" t="s">
        <v>165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3" t="s">
        <v>161</v>
      </c>
      <c r="B25" s="112">
        <v>0</v>
      </c>
      <c r="C25" s="105">
        <v>0.05</v>
      </c>
      <c r="D25" s="106">
        <f t="shared" si="0"/>
        <v>0</v>
      </c>
      <c r="E25" s="107">
        <v>0.11</v>
      </c>
      <c r="F25" s="108"/>
      <c r="G25" s="106">
        <f t="shared" si="1"/>
        <v>0</v>
      </c>
      <c r="I25" t="s">
        <v>166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4" t="s">
        <v>167</v>
      </c>
      <c r="B26" s="113">
        <v>0</v>
      </c>
      <c r="C26" s="105">
        <v>2</v>
      </c>
      <c r="D26" s="106">
        <f t="shared" si="0"/>
        <v>0</v>
      </c>
      <c r="E26" s="107">
        <v>0.11</v>
      </c>
      <c r="F26" s="108"/>
      <c r="G26" s="106">
        <f t="shared" si="1"/>
        <v>0</v>
      </c>
      <c r="I26" t="s">
        <v>168</v>
      </c>
      <c r="J26">
        <v>5</v>
      </c>
      <c r="U26">
        <v>5</v>
      </c>
      <c r="V26">
        <f t="shared" si="2"/>
        <v>7</v>
      </c>
    </row>
    <row r="27" spans="1:22" x14ac:dyDescent="0.25">
      <c r="A27" s="115"/>
      <c r="B27" s="116"/>
      <c r="C27" s="105"/>
      <c r="D27" s="117"/>
      <c r="E27" s="105"/>
      <c r="F27" s="108"/>
      <c r="G27" s="110"/>
      <c r="I27" t="s">
        <v>169</v>
      </c>
      <c r="J27">
        <v>5</v>
      </c>
    </row>
    <row r="28" spans="1:22" x14ac:dyDescent="0.25">
      <c r="A28" s="118"/>
      <c r="B28" s="118"/>
      <c r="C28" s="119"/>
      <c r="D28" s="120"/>
      <c r="E28" s="119"/>
      <c r="F28" s="121"/>
      <c r="G28" s="87"/>
    </row>
    <row r="29" spans="1:22" x14ac:dyDescent="0.25">
      <c r="A29" s="122" t="s">
        <v>170</v>
      </c>
      <c r="B29" s="122"/>
      <c r="C29" s="123"/>
      <c r="D29" s="122"/>
      <c r="E29" s="124"/>
      <c r="F29" s="125"/>
      <c r="G29" s="122">
        <f>TRUNC(ROUND(SUM(G12:G28),2),2)</f>
        <v>0.57999999999999996</v>
      </c>
    </row>
    <row r="30" spans="1:22" s="93" customFormat="1" x14ac:dyDescent="0.25">
      <c r="A30" s="126" t="s">
        <v>171</v>
      </c>
      <c r="B30" s="127"/>
      <c r="C30" s="128"/>
      <c r="D30" s="128"/>
      <c r="E30" s="129"/>
      <c r="F30" s="129"/>
      <c r="G30" s="130"/>
    </row>
    <row r="31" spans="1:22" x14ac:dyDescent="0.25">
      <c r="A31" s="95" t="s">
        <v>172</v>
      </c>
      <c r="B31" s="131" t="s">
        <v>123</v>
      </c>
      <c r="C31" s="95" t="s">
        <v>173</v>
      </c>
      <c r="D31" s="95" t="s">
        <v>125</v>
      </c>
      <c r="E31" s="132" t="s">
        <v>126</v>
      </c>
      <c r="F31" s="133"/>
      <c r="G31" s="134" t="s">
        <v>127</v>
      </c>
    </row>
    <row r="32" spans="1:22" x14ac:dyDescent="0.25">
      <c r="A32" s="135"/>
      <c r="B32" s="136" t="s">
        <v>128</v>
      </c>
      <c r="C32" s="120" t="s">
        <v>129</v>
      </c>
      <c r="D32" s="120" t="s">
        <v>130</v>
      </c>
      <c r="E32" s="137" t="s">
        <v>131</v>
      </c>
      <c r="F32" s="138"/>
      <c r="G32" s="139" t="s">
        <v>132</v>
      </c>
    </row>
    <row r="33" spans="1:14" x14ac:dyDescent="0.25">
      <c r="A33" s="115" t="s">
        <v>174</v>
      </c>
      <c r="B33" s="140">
        <v>1</v>
      </c>
      <c r="C33" s="115">
        <v>5.5</v>
      </c>
      <c r="D33" s="106">
        <f>IFERROR(ROUND(B33*C33,5),0)</f>
        <v>5.5</v>
      </c>
      <c r="E33" s="105">
        <v>0.11</v>
      </c>
      <c r="F33" s="108"/>
      <c r="G33" s="108">
        <f>IFERROR(TRUNC(ROUND(D33*E33,2),2),0)</f>
        <v>0.61</v>
      </c>
    </row>
    <row r="34" spans="1:14" x14ac:dyDescent="0.25">
      <c r="A34" s="115" t="s">
        <v>175</v>
      </c>
      <c r="B34" s="140">
        <v>2</v>
      </c>
      <c r="C34" s="115">
        <v>5</v>
      </c>
      <c r="D34" s="106">
        <f t="shared" ref="D34:D38" si="3">IFERROR(ROUND(B34*C34,5),0)</f>
        <v>10</v>
      </c>
      <c r="E34" s="105">
        <v>0.11</v>
      </c>
      <c r="F34" s="108"/>
      <c r="G34" s="108">
        <f t="shared" ref="G34:G38" si="4">IFERROR(TRUNC(ROUND(D34*E34,2),2),0)</f>
        <v>1.1000000000000001</v>
      </c>
    </row>
    <row r="35" spans="1:14" x14ac:dyDescent="0.25">
      <c r="A35" s="115" t="s">
        <v>176</v>
      </c>
      <c r="B35" s="140">
        <v>2</v>
      </c>
      <c r="C35" s="115">
        <v>4.5</v>
      </c>
      <c r="D35" s="106">
        <f t="shared" si="3"/>
        <v>9</v>
      </c>
      <c r="E35" s="105">
        <v>0.11</v>
      </c>
      <c r="F35" s="108"/>
      <c r="G35" s="108">
        <f t="shared" si="4"/>
        <v>0.99</v>
      </c>
    </row>
    <row r="36" spans="1:14" x14ac:dyDescent="0.25">
      <c r="A36" s="115" t="s">
        <v>177</v>
      </c>
      <c r="B36" s="140">
        <v>0</v>
      </c>
      <c r="C36" s="115">
        <v>5</v>
      </c>
      <c r="D36" s="106">
        <f t="shared" si="3"/>
        <v>0</v>
      </c>
      <c r="E36" s="105">
        <v>0.11</v>
      </c>
      <c r="F36" s="108"/>
      <c r="G36" s="108">
        <f t="shared" si="4"/>
        <v>0</v>
      </c>
      <c r="I36" s="141"/>
      <c r="J36" s="141"/>
      <c r="K36" s="141"/>
      <c r="L36" s="141"/>
      <c r="M36" s="141"/>
      <c r="N36" s="141"/>
    </row>
    <row r="37" spans="1:14" x14ac:dyDescent="0.25">
      <c r="A37" s="115" t="s">
        <v>178</v>
      </c>
      <c r="B37" s="140">
        <v>0</v>
      </c>
      <c r="C37" s="115">
        <v>6.5</v>
      </c>
      <c r="D37" s="106">
        <f t="shared" si="3"/>
        <v>0</v>
      </c>
      <c r="E37" s="105">
        <v>0.11</v>
      </c>
      <c r="F37" s="108"/>
      <c r="G37" s="108">
        <f t="shared" si="4"/>
        <v>0</v>
      </c>
      <c r="I37" s="141"/>
      <c r="J37" s="141"/>
      <c r="K37" s="141"/>
      <c r="L37" s="141"/>
      <c r="M37" s="141"/>
      <c r="N37" s="141"/>
    </row>
    <row r="38" spans="1:14" x14ac:dyDescent="0.25">
      <c r="A38" s="115"/>
      <c r="B38" s="140">
        <v>0</v>
      </c>
      <c r="C38" s="115"/>
      <c r="D38" s="106">
        <f t="shared" si="3"/>
        <v>0</v>
      </c>
      <c r="E38" s="105">
        <v>0</v>
      </c>
      <c r="F38" s="108"/>
      <c r="G38" s="108">
        <f t="shared" si="4"/>
        <v>0</v>
      </c>
      <c r="I38" s="141"/>
      <c r="J38" s="141"/>
      <c r="K38" s="141"/>
      <c r="L38" s="141"/>
      <c r="M38" s="141"/>
      <c r="N38" s="141"/>
    </row>
    <row r="39" spans="1:14" x14ac:dyDescent="0.25">
      <c r="A39" s="135"/>
      <c r="B39" s="142"/>
      <c r="C39" s="118"/>
      <c r="D39" s="120"/>
      <c r="E39" s="119"/>
      <c r="F39" s="121"/>
      <c r="G39" s="121"/>
      <c r="I39" s="141"/>
      <c r="J39" s="141"/>
      <c r="K39" s="141"/>
      <c r="L39" s="141"/>
      <c r="M39" s="141"/>
      <c r="N39" s="141"/>
    </row>
    <row r="40" spans="1:14" x14ac:dyDescent="0.25">
      <c r="A40" s="122" t="s">
        <v>179</v>
      </c>
      <c r="B40" s="143"/>
      <c r="C40" s="122"/>
      <c r="D40" s="122"/>
      <c r="E40" s="123"/>
      <c r="F40" s="144"/>
      <c r="G40" s="122">
        <f>TRUNC(ROUND(SUM(G33:G39),2),2)</f>
        <v>2.7</v>
      </c>
      <c r="I40" s="141"/>
      <c r="J40" s="141"/>
      <c r="K40" s="141"/>
      <c r="L40" s="141"/>
      <c r="M40" s="141"/>
      <c r="N40" s="141"/>
    </row>
    <row r="41" spans="1:14" s="93" customFormat="1" x14ac:dyDescent="0.25">
      <c r="A41" s="126" t="s">
        <v>180</v>
      </c>
      <c r="B41" s="127"/>
      <c r="C41" s="128"/>
      <c r="D41" s="128"/>
      <c r="E41" s="129"/>
      <c r="F41" s="129"/>
      <c r="G41" s="130"/>
      <c r="I41" s="145"/>
      <c r="J41" s="145"/>
      <c r="K41" s="145"/>
      <c r="L41" s="145"/>
      <c r="M41" s="145"/>
      <c r="N41" s="145"/>
    </row>
    <row r="42" spans="1:14" ht="15.75" customHeight="1" x14ac:dyDescent="0.25">
      <c r="A42" s="143" t="s">
        <v>181</v>
      </c>
      <c r="B42" s="144"/>
      <c r="C42" s="122" t="s">
        <v>5</v>
      </c>
      <c r="D42" s="122" t="s">
        <v>123</v>
      </c>
      <c r="E42" s="124" t="s">
        <v>182</v>
      </c>
      <c r="F42" s="124"/>
      <c r="G42" s="122" t="s">
        <v>127</v>
      </c>
      <c r="I42" s="141"/>
      <c r="J42" s="141"/>
      <c r="K42" s="141"/>
      <c r="L42" s="141"/>
      <c r="M42" s="141"/>
      <c r="N42" s="141"/>
    </row>
    <row r="43" spans="1:14" x14ac:dyDescent="0.25">
      <c r="A43" s="146"/>
      <c r="B43" s="147"/>
      <c r="C43" s="99"/>
      <c r="D43" s="99" t="s">
        <v>128</v>
      </c>
      <c r="E43" s="148" t="s">
        <v>129</v>
      </c>
      <c r="F43" s="102"/>
      <c r="G43" s="99" t="s">
        <v>130</v>
      </c>
      <c r="I43" s="141"/>
      <c r="J43" s="141"/>
      <c r="K43" s="141"/>
      <c r="L43" s="141"/>
      <c r="M43" s="141"/>
      <c r="N43" s="141"/>
    </row>
    <row r="44" spans="1:14" ht="25.5" x14ac:dyDescent="0.25">
      <c r="A44" s="149" t="s">
        <v>244</v>
      </c>
      <c r="B44" s="150"/>
      <c r="C44" s="151" t="s">
        <v>20</v>
      </c>
      <c r="D44" s="152">
        <v>2</v>
      </c>
      <c r="E44" s="153">
        <v>3.76</v>
      </c>
      <c r="F44" s="154"/>
      <c r="G44" s="115">
        <f>IFERROR(TRUNC(ROUND(D44*E44,2),2),0)</f>
        <v>7.52</v>
      </c>
      <c r="I44" s="141"/>
      <c r="J44" s="155"/>
      <c r="K44" s="141"/>
      <c r="L44" s="141"/>
      <c r="M44" s="141"/>
      <c r="N44" s="141"/>
    </row>
    <row r="45" spans="1:14" x14ac:dyDescent="0.25">
      <c r="A45" s="156" t="s">
        <v>245</v>
      </c>
      <c r="B45" s="157"/>
      <c r="C45" s="151" t="s">
        <v>20</v>
      </c>
      <c r="D45" s="152">
        <v>3</v>
      </c>
      <c r="E45" s="158">
        <v>0.81</v>
      </c>
      <c r="F45" s="110"/>
      <c r="G45" s="115">
        <f t="shared" ref="G45:G63" si="5">IFERROR(TRUNC(ROUND(D45*E45,2),2),0)</f>
        <v>2.4300000000000002</v>
      </c>
      <c r="I45" s="141"/>
      <c r="J45" s="155"/>
      <c r="K45" s="141"/>
      <c r="L45" s="141"/>
      <c r="M45" s="141"/>
      <c r="N45" s="141"/>
    </row>
    <row r="46" spans="1:14" ht="25.5" x14ac:dyDescent="0.25">
      <c r="A46" s="156" t="s">
        <v>252</v>
      </c>
      <c r="B46" s="157"/>
      <c r="C46" s="159" t="s">
        <v>20</v>
      </c>
      <c r="D46" s="160">
        <v>1</v>
      </c>
      <c r="E46" s="161">
        <v>5.52</v>
      </c>
      <c r="F46" s="108"/>
      <c r="G46" s="115">
        <f t="shared" si="5"/>
        <v>5.52</v>
      </c>
      <c r="I46" s="141"/>
      <c r="J46" s="155"/>
      <c r="K46" s="141"/>
      <c r="L46" s="141"/>
      <c r="M46" s="141"/>
      <c r="N46" s="141"/>
    </row>
    <row r="47" spans="1:14" x14ac:dyDescent="0.25">
      <c r="A47" s="156" t="s">
        <v>248</v>
      </c>
      <c r="B47" s="157"/>
      <c r="C47" s="151" t="s">
        <v>20</v>
      </c>
      <c r="D47" s="152">
        <v>3</v>
      </c>
      <c r="E47" s="161">
        <v>2.39</v>
      </c>
      <c r="F47" s="108"/>
      <c r="G47" s="115">
        <f t="shared" si="5"/>
        <v>7.17</v>
      </c>
      <c r="I47" s="141"/>
      <c r="J47" s="155"/>
      <c r="K47" s="141"/>
      <c r="L47" s="141"/>
      <c r="M47" s="141"/>
      <c r="N47" s="141"/>
    </row>
    <row r="48" spans="1:14" x14ac:dyDescent="0.25">
      <c r="A48" s="156" t="s">
        <v>247</v>
      </c>
      <c r="B48" s="157"/>
      <c r="C48" s="151" t="s">
        <v>71</v>
      </c>
      <c r="D48" s="152">
        <v>3</v>
      </c>
      <c r="E48" s="161">
        <v>0.08</v>
      </c>
      <c r="F48" s="108"/>
      <c r="G48" s="115">
        <f t="shared" si="5"/>
        <v>0.24</v>
      </c>
      <c r="I48" s="141"/>
      <c r="J48" s="155"/>
      <c r="K48" s="141"/>
      <c r="L48" s="141"/>
      <c r="M48" s="141"/>
      <c r="N48" s="141"/>
    </row>
    <row r="49" spans="1:14" x14ac:dyDescent="0.25">
      <c r="A49" s="156">
        <v>0</v>
      </c>
      <c r="B49" s="157"/>
      <c r="C49" s="151">
        <v>0</v>
      </c>
      <c r="D49" s="152">
        <v>0</v>
      </c>
      <c r="E49" s="161">
        <v>0</v>
      </c>
      <c r="F49" s="108"/>
      <c r="G49" s="115">
        <f t="shared" si="5"/>
        <v>0</v>
      </c>
      <c r="I49" s="141"/>
      <c r="J49" s="155"/>
      <c r="K49" s="141"/>
      <c r="L49" s="141"/>
      <c r="M49" s="141"/>
      <c r="N49" s="141"/>
    </row>
    <row r="50" spans="1:14" x14ac:dyDescent="0.25">
      <c r="A50" s="156">
        <v>0</v>
      </c>
      <c r="B50" s="157"/>
      <c r="C50" s="151">
        <v>0</v>
      </c>
      <c r="D50" s="152">
        <v>0</v>
      </c>
      <c r="E50" s="161">
        <v>0</v>
      </c>
      <c r="F50" s="108"/>
      <c r="G50" s="115">
        <f t="shared" si="5"/>
        <v>0</v>
      </c>
      <c r="I50" s="141"/>
      <c r="J50" s="155"/>
      <c r="K50" s="141"/>
      <c r="L50" s="141"/>
      <c r="M50" s="141"/>
      <c r="N50" s="141"/>
    </row>
    <row r="51" spans="1:14" x14ac:dyDescent="0.25">
      <c r="A51" s="156">
        <v>0</v>
      </c>
      <c r="B51" s="157"/>
      <c r="C51" s="151">
        <v>0</v>
      </c>
      <c r="D51" s="152">
        <v>0</v>
      </c>
      <c r="E51" s="161">
        <v>0</v>
      </c>
      <c r="F51" s="108"/>
      <c r="G51" s="115">
        <f t="shared" si="5"/>
        <v>0</v>
      </c>
      <c r="I51" s="141"/>
      <c r="J51" s="155"/>
      <c r="K51" s="141"/>
      <c r="L51" s="141"/>
      <c r="M51" s="141"/>
      <c r="N51" s="141"/>
    </row>
    <row r="52" spans="1:14" x14ac:dyDescent="0.25">
      <c r="A52" s="156">
        <v>0</v>
      </c>
      <c r="B52" s="157"/>
      <c r="C52" s="151">
        <v>0</v>
      </c>
      <c r="D52" s="152">
        <v>0</v>
      </c>
      <c r="E52" s="161">
        <v>0</v>
      </c>
      <c r="F52" s="108"/>
      <c r="G52" s="115">
        <f t="shared" si="5"/>
        <v>0</v>
      </c>
      <c r="I52" s="141"/>
      <c r="J52" s="155"/>
      <c r="K52" s="141"/>
      <c r="L52" s="141"/>
      <c r="M52" s="141"/>
      <c r="N52" s="141"/>
    </row>
    <row r="53" spans="1:14" x14ac:dyDescent="0.25">
      <c r="A53" s="156">
        <v>0</v>
      </c>
      <c r="B53" s="157"/>
      <c r="C53" s="151">
        <v>0</v>
      </c>
      <c r="D53" s="152">
        <v>0</v>
      </c>
      <c r="E53" s="161">
        <v>0</v>
      </c>
      <c r="F53" s="108"/>
      <c r="G53" s="115">
        <f t="shared" si="5"/>
        <v>0</v>
      </c>
      <c r="I53" s="141"/>
      <c r="J53" s="155"/>
      <c r="K53" s="141"/>
      <c r="L53" s="141"/>
      <c r="M53" s="141"/>
      <c r="N53" s="141"/>
    </row>
    <row r="54" spans="1:14" x14ac:dyDescent="0.25">
      <c r="A54" s="156">
        <v>0</v>
      </c>
      <c r="B54" s="157"/>
      <c r="C54" s="151">
        <v>0</v>
      </c>
      <c r="D54" s="152">
        <v>0</v>
      </c>
      <c r="E54" s="161">
        <v>0</v>
      </c>
      <c r="F54" s="108"/>
      <c r="G54" s="115">
        <f t="shared" si="5"/>
        <v>0</v>
      </c>
      <c r="I54" s="141"/>
      <c r="J54" s="155"/>
      <c r="K54" s="141"/>
      <c r="L54" s="141"/>
      <c r="M54" s="141"/>
      <c r="N54" s="141"/>
    </row>
    <row r="55" spans="1:14" x14ac:dyDescent="0.25">
      <c r="A55" s="140">
        <v>0</v>
      </c>
      <c r="B55" s="105"/>
      <c r="C55" s="151">
        <v>0</v>
      </c>
      <c r="D55" s="152">
        <v>0</v>
      </c>
      <c r="E55" s="140">
        <v>0</v>
      </c>
      <c r="F55" s="108"/>
      <c r="G55" s="115">
        <f t="shared" si="5"/>
        <v>0</v>
      </c>
      <c r="I55" s="141"/>
      <c r="J55" s="141"/>
      <c r="K55" s="141"/>
      <c r="L55" s="141"/>
      <c r="M55" s="141"/>
      <c r="N55" s="141"/>
    </row>
    <row r="56" spans="1:14" x14ac:dyDescent="0.25">
      <c r="A56" s="156">
        <v>0</v>
      </c>
      <c r="B56" s="157"/>
      <c r="C56" s="151">
        <v>0</v>
      </c>
      <c r="D56" s="152">
        <v>0</v>
      </c>
      <c r="E56" s="161">
        <v>0</v>
      </c>
      <c r="F56" s="108"/>
      <c r="G56" s="115">
        <f t="shared" si="5"/>
        <v>0</v>
      </c>
      <c r="I56" s="141"/>
      <c r="J56" s="155"/>
      <c r="K56" s="141"/>
      <c r="L56" s="141"/>
      <c r="M56" s="141"/>
      <c r="N56" s="141"/>
    </row>
    <row r="57" spans="1:14" x14ac:dyDescent="0.25">
      <c r="A57" s="156">
        <v>0</v>
      </c>
      <c r="B57" s="157"/>
      <c r="C57" s="151">
        <v>0</v>
      </c>
      <c r="D57" s="152">
        <v>0</v>
      </c>
      <c r="E57" s="161">
        <v>0</v>
      </c>
      <c r="F57" s="108"/>
      <c r="G57" s="115">
        <f t="shared" si="5"/>
        <v>0</v>
      </c>
      <c r="I57" s="141"/>
      <c r="J57" s="155"/>
      <c r="K57" s="141"/>
      <c r="L57" s="141"/>
      <c r="M57" s="141"/>
      <c r="N57" s="141"/>
    </row>
    <row r="58" spans="1:14" x14ac:dyDescent="0.25">
      <c r="A58" s="156">
        <v>0</v>
      </c>
      <c r="B58" s="157"/>
      <c r="C58" s="151">
        <v>0</v>
      </c>
      <c r="D58" s="152">
        <v>0</v>
      </c>
      <c r="E58" s="161">
        <v>0</v>
      </c>
      <c r="F58" s="108"/>
      <c r="G58" s="115">
        <f t="shared" si="5"/>
        <v>0</v>
      </c>
      <c r="I58" s="141"/>
      <c r="J58" s="155"/>
      <c r="K58" s="141"/>
      <c r="L58" s="141"/>
      <c r="M58" s="141"/>
      <c r="N58" s="141"/>
    </row>
    <row r="59" spans="1:14" x14ac:dyDescent="0.25">
      <c r="A59" s="156">
        <v>0</v>
      </c>
      <c r="B59" s="157"/>
      <c r="C59" s="151">
        <v>0</v>
      </c>
      <c r="D59" s="152">
        <v>0</v>
      </c>
      <c r="E59" s="161">
        <v>0</v>
      </c>
      <c r="F59" s="108"/>
      <c r="G59" s="115">
        <f t="shared" si="5"/>
        <v>0</v>
      </c>
      <c r="I59" s="141"/>
      <c r="J59" s="155"/>
      <c r="K59" s="141"/>
      <c r="L59" s="141"/>
      <c r="M59" s="141"/>
      <c r="N59" s="141"/>
    </row>
    <row r="60" spans="1:14" x14ac:dyDescent="0.25">
      <c r="A60" s="156">
        <v>0</v>
      </c>
      <c r="B60" s="157"/>
      <c r="C60" s="151">
        <v>0</v>
      </c>
      <c r="D60" s="152">
        <v>0</v>
      </c>
      <c r="E60" s="161">
        <v>0</v>
      </c>
      <c r="F60" s="108"/>
      <c r="G60" s="115">
        <f t="shared" si="5"/>
        <v>0</v>
      </c>
      <c r="I60" s="141"/>
      <c r="J60" s="155"/>
      <c r="K60" s="141"/>
      <c r="L60" s="141"/>
      <c r="M60" s="141"/>
      <c r="N60" s="141"/>
    </row>
    <row r="61" spans="1:14" x14ac:dyDescent="0.25">
      <c r="A61" s="140">
        <v>0</v>
      </c>
      <c r="B61" s="105"/>
      <c r="C61" s="115">
        <v>0</v>
      </c>
      <c r="D61" s="115">
        <v>0</v>
      </c>
      <c r="E61" s="140">
        <v>0</v>
      </c>
      <c r="F61" s="108"/>
      <c r="G61" s="115">
        <f t="shared" si="5"/>
        <v>0</v>
      </c>
      <c r="I61" s="141"/>
      <c r="J61" s="141"/>
      <c r="K61" s="141"/>
      <c r="L61" s="141"/>
      <c r="M61" s="141"/>
      <c r="N61" s="141"/>
    </row>
    <row r="62" spans="1:14" x14ac:dyDescent="0.25">
      <c r="A62" s="140">
        <v>0</v>
      </c>
      <c r="B62" s="105"/>
      <c r="C62" s="115">
        <v>0</v>
      </c>
      <c r="D62" s="115">
        <v>0</v>
      </c>
      <c r="E62" s="140">
        <v>0</v>
      </c>
      <c r="F62" s="108"/>
      <c r="G62" s="115">
        <f t="shared" si="5"/>
        <v>0</v>
      </c>
      <c r="I62" s="141"/>
      <c r="J62" s="141"/>
      <c r="K62" s="141"/>
      <c r="L62" s="141"/>
      <c r="M62" s="141"/>
      <c r="N62" s="141"/>
    </row>
    <row r="63" spans="1:14" x14ac:dyDescent="0.25">
      <c r="A63" s="162">
        <v>0</v>
      </c>
      <c r="B63" s="119"/>
      <c r="C63" s="118">
        <v>0</v>
      </c>
      <c r="D63" s="118">
        <v>0</v>
      </c>
      <c r="E63" s="162">
        <v>0</v>
      </c>
      <c r="F63" s="121"/>
      <c r="G63" s="115">
        <f t="shared" si="5"/>
        <v>0</v>
      </c>
      <c r="I63" s="141"/>
      <c r="J63" s="141"/>
      <c r="K63" s="141"/>
      <c r="L63" s="141"/>
      <c r="M63" s="141"/>
      <c r="N63" s="141"/>
    </row>
    <row r="64" spans="1:14" x14ac:dyDescent="0.25">
      <c r="A64" s="143" t="s">
        <v>183</v>
      </c>
      <c r="B64" s="123"/>
      <c r="C64" s="122">
        <v>0</v>
      </c>
      <c r="D64" s="122">
        <v>0</v>
      </c>
      <c r="E64" s="143">
        <v>1.29</v>
      </c>
      <c r="F64" s="144"/>
      <c r="G64" s="144">
        <f>TRUNC(ROUND(SUM(G44:G63),2),2)</f>
        <v>22.88</v>
      </c>
      <c r="I64" s="141"/>
      <c r="J64" s="141"/>
      <c r="K64" s="141"/>
      <c r="L64" s="141"/>
      <c r="M64" s="141"/>
      <c r="N64" s="141"/>
    </row>
    <row r="65" spans="1:22" s="93" customFormat="1" x14ac:dyDescent="0.25">
      <c r="A65" s="126" t="s">
        <v>184</v>
      </c>
      <c r="B65" s="127"/>
      <c r="C65" s="128"/>
      <c r="D65" s="128"/>
      <c r="E65" s="129"/>
      <c r="F65" s="129"/>
      <c r="G65" s="130"/>
      <c r="I65" s="145"/>
      <c r="J65" s="145"/>
      <c r="K65" s="145"/>
      <c r="L65" s="145"/>
      <c r="M65" s="145"/>
      <c r="N65" s="145"/>
    </row>
    <row r="66" spans="1:22" ht="27.75" customHeight="1" x14ac:dyDescent="0.25">
      <c r="A66" s="163" t="s">
        <v>122</v>
      </c>
      <c r="B66" s="132"/>
      <c r="C66" s="95" t="s">
        <v>185</v>
      </c>
      <c r="D66" s="95" t="s">
        <v>186</v>
      </c>
      <c r="E66" s="163" t="s">
        <v>124</v>
      </c>
      <c r="F66" s="133"/>
      <c r="G66" s="134" t="s">
        <v>187</v>
      </c>
    </row>
    <row r="67" spans="1:22" x14ac:dyDescent="0.25">
      <c r="A67" s="142"/>
      <c r="B67" s="85"/>
      <c r="C67" s="120"/>
      <c r="D67" s="120" t="s">
        <v>128</v>
      </c>
      <c r="E67" s="164" t="s">
        <v>129</v>
      </c>
      <c r="F67" s="165"/>
      <c r="G67" s="99" t="s">
        <v>188</v>
      </c>
    </row>
    <row r="68" spans="1:22" ht="15.75" thickBot="1" x14ac:dyDescent="0.3">
      <c r="A68" s="166"/>
      <c r="B68" s="167"/>
      <c r="C68" s="168"/>
      <c r="D68" s="168"/>
      <c r="E68" s="161"/>
      <c r="F68" s="108"/>
      <c r="G68" s="168"/>
    </row>
    <row r="69" spans="1:22" ht="15.75" thickBot="1" x14ac:dyDescent="0.3">
      <c r="A69" s="169" t="s">
        <v>189</v>
      </c>
      <c r="B69" s="170"/>
      <c r="C69" s="116" t="s">
        <v>20</v>
      </c>
      <c r="D69" s="116">
        <v>1</v>
      </c>
      <c r="E69" s="140">
        <v>3</v>
      </c>
      <c r="F69" s="108"/>
      <c r="G69" s="115">
        <f>IFERROR(TRUNC(ROUND(D69*E69,2),2),0)</f>
        <v>3</v>
      </c>
      <c r="I69" s="171" t="s">
        <v>190</v>
      </c>
      <c r="J69" s="172">
        <v>0</v>
      </c>
    </row>
    <row r="70" spans="1:22" x14ac:dyDescent="0.25">
      <c r="A70" s="173"/>
      <c r="B70" s="174"/>
      <c r="C70" s="120"/>
      <c r="D70" s="120"/>
      <c r="E70" s="175"/>
      <c r="F70" s="176"/>
      <c r="G70" s="118"/>
    </row>
    <row r="71" spans="1:22" x14ac:dyDescent="0.25">
      <c r="A71" s="143" t="s">
        <v>191</v>
      </c>
      <c r="B71" s="123"/>
      <c r="C71" s="122"/>
      <c r="D71" s="122"/>
      <c r="E71" s="122"/>
      <c r="F71" s="123"/>
      <c r="G71" s="122">
        <f>TRUNC(ROUND(SUM(G68:G70),5),2)</f>
        <v>3</v>
      </c>
    </row>
    <row r="72" spans="1:22" s="93" customFormat="1" ht="15.75" customHeight="1" x14ac:dyDescent="0.25">
      <c r="A72" s="177"/>
      <c r="B72" s="178"/>
      <c r="C72" s="129" t="s">
        <v>192</v>
      </c>
      <c r="D72" s="129"/>
      <c r="E72" s="129"/>
      <c r="F72" s="129"/>
      <c r="G72" s="179">
        <f>TRUNC(ROUND(G29+G40+G64+G71,2),2)</f>
        <v>29.16</v>
      </c>
    </row>
    <row r="73" spans="1:22" ht="15.75" customHeight="1" x14ac:dyDescent="0.25">
      <c r="A73" s="180"/>
      <c r="B73" s="181"/>
      <c r="C73" s="182" t="s">
        <v>193</v>
      </c>
      <c r="D73" s="124"/>
      <c r="E73" s="124"/>
      <c r="F73" s="183">
        <v>0.03</v>
      </c>
      <c r="G73" s="122">
        <f>TRUNC(ROUND(G72*F73,2),2)</f>
        <v>0.87</v>
      </c>
    </row>
    <row r="74" spans="1:22" ht="15.75" customHeight="1" x14ac:dyDescent="0.25">
      <c r="A74" s="180"/>
      <c r="B74" s="181"/>
      <c r="C74" s="182" t="s">
        <v>194</v>
      </c>
      <c r="D74" s="124"/>
      <c r="E74" s="124"/>
      <c r="F74" s="184">
        <v>1.1000000000000001E-3</v>
      </c>
      <c r="G74" s="122">
        <f>TRUNC(ROUND(G72*F74,2),2)</f>
        <v>0.03</v>
      </c>
      <c r="V74">
        <f>+COLUMN(V73)</f>
        <v>22</v>
      </c>
    </row>
    <row r="75" spans="1:22" ht="15.75" customHeight="1" x14ac:dyDescent="0.25">
      <c r="A75" s="185"/>
      <c r="B75" s="186"/>
      <c r="C75" s="182" t="s">
        <v>195</v>
      </c>
      <c r="D75" s="124"/>
      <c r="E75" s="124"/>
      <c r="F75" s="144"/>
      <c r="G75" s="122">
        <f>TRUNC(ROUND(SUM(G72:G74),2),2)</f>
        <v>30.06</v>
      </c>
      <c r="U75" t="s">
        <v>196</v>
      </c>
      <c r="V75">
        <f>+TRUNC(ROUND(G29+G40+G71+G73+G74,2),2)</f>
        <v>7.18</v>
      </c>
    </row>
    <row r="76" spans="1:22" s="93" customFormat="1" ht="15.75" customHeight="1" x14ac:dyDescent="0.25">
      <c r="A76" s="187" t="s">
        <v>197</v>
      </c>
      <c r="B76" s="188"/>
      <c r="C76" s="189" t="s">
        <v>198</v>
      </c>
      <c r="D76" s="190"/>
      <c r="E76" s="190"/>
      <c r="F76" s="191"/>
      <c r="G76" s="192"/>
      <c r="U76" s="93" t="s">
        <v>199</v>
      </c>
      <c r="V76" s="93">
        <f>+G64</f>
        <v>22.88</v>
      </c>
    </row>
    <row r="77" spans="1:22" x14ac:dyDescent="0.25">
      <c r="A77" s="193"/>
      <c r="B77" s="193"/>
      <c r="C77" s="193"/>
      <c r="D77" s="193"/>
      <c r="E77" s="193"/>
      <c r="F77" s="193"/>
      <c r="G77" s="193"/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2" orientation="portrait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tabColor rgb="FF92D050"/>
    <pageSetUpPr fitToPage="1"/>
  </sheetPr>
  <dimension ref="A1:V77"/>
  <sheetViews>
    <sheetView showZeros="0" view="pageBreakPreview" topLeftCell="A4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58" t="s">
        <v>109</v>
      </c>
      <c r="B1" s="59"/>
      <c r="C1" s="59"/>
      <c r="D1" s="59"/>
      <c r="E1" s="59"/>
      <c r="F1" s="59"/>
      <c r="G1" s="60"/>
    </row>
    <row r="2" spans="1:22" ht="15" customHeight="1" x14ac:dyDescent="0.25">
      <c r="A2" s="61" t="s">
        <v>110</v>
      </c>
      <c r="B2" s="62"/>
      <c r="C2" s="62"/>
      <c r="D2" s="62" t="s">
        <v>111</v>
      </c>
      <c r="E2" s="63" t="s">
        <v>17</v>
      </c>
      <c r="F2" s="63"/>
      <c r="G2" s="64"/>
    </row>
    <row r="3" spans="1:22" ht="103.5" customHeight="1" x14ac:dyDescent="0.25">
      <c r="A3" s="65" t="s">
        <v>112</v>
      </c>
      <c r="B3" s="66"/>
      <c r="C3" s="62"/>
      <c r="D3" s="62"/>
      <c r="E3" s="63"/>
      <c r="F3" s="63"/>
      <c r="G3" s="64"/>
    </row>
    <row r="4" spans="1:22" ht="18" x14ac:dyDescent="0.25">
      <c r="A4" s="67" t="s">
        <v>113</v>
      </c>
      <c r="B4" s="68"/>
      <c r="C4" s="68"/>
      <c r="D4" s="68"/>
      <c r="E4" s="68"/>
      <c r="F4" s="68"/>
      <c r="G4" s="69"/>
    </row>
    <row r="5" spans="1:22" x14ac:dyDescent="0.25">
      <c r="A5" s="70"/>
      <c r="B5" s="71"/>
      <c r="C5" s="71"/>
      <c r="D5" s="72" t="s">
        <v>114</v>
      </c>
      <c r="F5" s="73"/>
      <c r="G5" s="74"/>
    </row>
    <row r="6" spans="1:22" x14ac:dyDescent="0.25">
      <c r="A6" s="75" t="s">
        <v>115</v>
      </c>
      <c r="B6" s="76"/>
      <c r="C6" s="71"/>
      <c r="D6" s="71"/>
      <c r="E6" s="71"/>
      <c r="F6" s="71"/>
      <c r="G6" s="77"/>
    </row>
    <row r="7" spans="1:22" ht="42" customHeight="1" x14ac:dyDescent="0.25">
      <c r="A7" s="78" t="s">
        <v>22</v>
      </c>
      <c r="B7" s="79"/>
      <c r="C7" s="79"/>
      <c r="D7" s="79"/>
      <c r="E7" s="79"/>
      <c r="F7" s="80" t="s">
        <v>116</v>
      </c>
      <c r="G7" s="81" t="s">
        <v>23</v>
      </c>
      <c r="H7" s="82"/>
      <c r="I7" s="83" t="s">
        <v>117</v>
      </c>
      <c r="J7" s="82">
        <v>2</v>
      </c>
    </row>
    <row r="8" spans="1:22" x14ac:dyDescent="0.25">
      <c r="A8" s="84" t="s">
        <v>118</v>
      </c>
      <c r="B8" s="85"/>
      <c r="C8" s="85"/>
      <c r="D8" s="85"/>
      <c r="E8" s="86"/>
      <c r="F8" s="86"/>
      <c r="G8" s="87"/>
    </row>
    <row r="9" spans="1:22" s="93" customFormat="1" x14ac:dyDescent="0.25">
      <c r="A9" s="88" t="s">
        <v>119</v>
      </c>
      <c r="B9" s="89"/>
      <c r="C9" s="90"/>
      <c r="D9" s="90"/>
      <c r="E9" s="91"/>
      <c r="F9" s="91"/>
      <c r="G9" s="92"/>
      <c r="I9" s="94" t="s">
        <v>120</v>
      </c>
      <c r="J9" s="94" t="s">
        <v>121</v>
      </c>
    </row>
    <row r="10" spans="1:22" ht="15.75" x14ac:dyDescent="0.25">
      <c r="A10" s="95" t="s">
        <v>122</v>
      </c>
      <c r="B10" s="95" t="s">
        <v>123</v>
      </c>
      <c r="C10" s="95" t="s">
        <v>124</v>
      </c>
      <c r="D10" s="95" t="s">
        <v>125</v>
      </c>
      <c r="E10" s="96" t="s">
        <v>126</v>
      </c>
      <c r="F10" s="96"/>
      <c r="G10" s="95" t="s">
        <v>127</v>
      </c>
      <c r="I10" s="97">
        <v>0.5</v>
      </c>
      <c r="J10" s="97">
        <f>1/I10</f>
        <v>2</v>
      </c>
    </row>
    <row r="11" spans="1:22" x14ac:dyDescent="0.25">
      <c r="A11" s="98"/>
      <c r="B11" s="99" t="s">
        <v>128</v>
      </c>
      <c r="C11" s="100" t="s">
        <v>129</v>
      </c>
      <c r="D11" s="99" t="s">
        <v>130</v>
      </c>
      <c r="E11" s="101" t="s">
        <v>131</v>
      </c>
      <c r="F11" s="102"/>
      <c r="G11" s="103" t="s">
        <v>132</v>
      </c>
      <c r="L11" t="s">
        <v>133</v>
      </c>
      <c r="M11" t="s">
        <v>134</v>
      </c>
      <c r="N11" t="s">
        <v>135</v>
      </c>
      <c r="O11" t="s">
        <v>136</v>
      </c>
      <c r="P11" t="s">
        <v>137</v>
      </c>
      <c r="Q11" t="s">
        <v>138</v>
      </c>
      <c r="R11" t="s">
        <v>139</v>
      </c>
      <c r="S11" t="s">
        <v>140</v>
      </c>
    </row>
    <row r="12" spans="1:22" x14ac:dyDescent="0.25">
      <c r="A12" s="104" t="s">
        <v>141</v>
      </c>
      <c r="B12" s="104">
        <v>1</v>
      </c>
      <c r="C12" s="105">
        <v>4.25</v>
      </c>
      <c r="D12" s="106">
        <f>IFERROR(ROUND(B12*C12,5),0)</f>
        <v>4.25</v>
      </c>
      <c r="E12" s="107">
        <v>3.06</v>
      </c>
      <c r="F12" s="108"/>
      <c r="G12" s="106">
        <f>IFERROR(TRUNC(ROUND(D12*E12,2),2),0)</f>
        <v>13.01</v>
      </c>
      <c r="I12" t="s">
        <v>142</v>
      </c>
      <c r="J12">
        <v>2</v>
      </c>
      <c r="U12">
        <v>6.25</v>
      </c>
      <c r="V12">
        <f>+U12*1.4</f>
        <v>8.75</v>
      </c>
    </row>
    <row r="13" spans="1:22" x14ac:dyDescent="0.25">
      <c r="A13" s="104" t="s">
        <v>143</v>
      </c>
      <c r="B13" s="104">
        <v>0</v>
      </c>
      <c r="C13" s="105">
        <v>10</v>
      </c>
      <c r="D13" s="106">
        <f t="shared" ref="D13:D26" si="0">IFERROR(ROUND(B13*C13,5),0)</f>
        <v>0</v>
      </c>
      <c r="E13" s="109">
        <v>3.06</v>
      </c>
      <c r="F13" s="110"/>
      <c r="G13" s="106">
        <f t="shared" ref="G13:G26" si="1">IFERROR(TRUNC(ROUND(D13*E13,2),2),0)</f>
        <v>0</v>
      </c>
      <c r="I13" t="s">
        <v>144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4" t="s">
        <v>145</v>
      </c>
      <c r="B14" s="104">
        <v>0</v>
      </c>
      <c r="C14" s="105">
        <v>20</v>
      </c>
      <c r="D14" s="106">
        <f t="shared" si="0"/>
        <v>0</v>
      </c>
      <c r="E14" s="107">
        <v>3.06</v>
      </c>
      <c r="F14" s="108"/>
      <c r="G14" s="106">
        <f t="shared" si="1"/>
        <v>0</v>
      </c>
      <c r="I14" t="s">
        <v>146</v>
      </c>
      <c r="J14">
        <v>2</v>
      </c>
      <c r="U14">
        <v>65</v>
      </c>
      <c r="V14">
        <f t="shared" si="2"/>
        <v>91</v>
      </c>
    </row>
    <row r="15" spans="1:22" x14ac:dyDescent="0.25">
      <c r="A15" s="104" t="s">
        <v>147</v>
      </c>
      <c r="B15" s="104">
        <v>0</v>
      </c>
      <c r="C15" s="105">
        <v>1</v>
      </c>
      <c r="D15" s="106">
        <f t="shared" si="0"/>
        <v>0</v>
      </c>
      <c r="E15" s="107">
        <v>3.06</v>
      </c>
      <c r="F15" s="108"/>
      <c r="G15" s="106">
        <f t="shared" si="1"/>
        <v>0</v>
      </c>
      <c r="I15" t="s">
        <v>148</v>
      </c>
      <c r="J15">
        <v>2</v>
      </c>
      <c r="U15">
        <v>2</v>
      </c>
      <c r="V15">
        <f t="shared" si="2"/>
        <v>2.8</v>
      </c>
    </row>
    <row r="16" spans="1:22" x14ac:dyDescent="0.25">
      <c r="A16" s="104" t="s">
        <v>149</v>
      </c>
      <c r="B16" s="104">
        <v>0</v>
      </c>
      <c r="C16" s="105">
        <v>0.5</v>
      </c>
      <c r="D16" s="106">
        <f t="shared" si="0"/>
        <v>0</v>
      </c>
      <c r="E16" s="107">
        <v>3.06</v>
      </c>
      <c r="F16" s="108"/>
      <c r="G16" s="106">
        <f t="shared" si="1"/>
        <v>0</v>
      </c>
      <c r="I16" t="s">
        <v>150</v>
      </c>
      <c r="J16">
        <v>2</v>
      </c>
      <c r="U16">
        <v>0.5</v>
      </c>
      <c r="V16">
        <f t="shared" si="2"/>
        <v>0.7</v>
      </c>
    </row>
    <row r="17" spans="1:22" x14ac:dyDescent="0.25">
      <c r="A17" s="104" t="s">
        <v>148</v>
      </c>
      <c r="B17" s="104">
        <v>0</v>
      </c>
      <c r="C17" s="105">
        <v>0.15</v>
      </c>
      <c r="D17" s="106">
        <f t="shared" si="0"/>
        <v>0</v>
      </c>
      <c r="E17" s="107">
        <v>3.06</v>
      </c>
      <c r="F17" s="108"/>
      <c r="G17" s="106">
        <f t="shared" si="1"/>
        <v>0</v>
      </c>
      <c r="I17" t="s">
        <v>151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111" t="s">
        <v>152</v>
      </c>
      <c r="B18" s="104">
        <v>1</v>
      </c>
      <c r="C18" s="105">
        <v>0.15</v>
      </c>
      <c r="D18" s="106">
        <f t="shared" si="0"/>
        <v>0.15</v>
      </c>
      <c r="E18" s="107">
        <v>3.06</v>
      </c>
      <c r="F18" s="108"/>
      <c r="G18" s="106">
        <f t="shared" si="1"/>
        <v>0.46</v>
      </c>
      <c r="I18" t="s">
        <v>153</v>
      </c>
      <c r="J18">
        <v>2</v>
      </c>
      <c r="U18">
        <v>0.15</v>
      </c>
      <c r="V18">
        <f t="shared" si="2"/>
        <v>0.21</v>
      </c>
    </row>
    <row r="19" spans="1:22" x14ac:dyDescent="0.25">
      <c r="A19" s="104" t="s">
        <v>154</v>
      </c>
      <c r="B19" s="104">
        <v>0</v>
      </c>
      <c r="C19" s="105">
        <v>0.16</v>
      </c>
      <c r="D19" s="106">
        <f t="shared" si="0"/>
        <v>0</v>
      </c>
      <c r="E19" s="107">
        <v>3.06</v>
      </c>
      <c r="F19" s="108"/>
      <c r="G19" s="106">
        <f t="shared" si="1"/>
        <v>0</v>
      </c>
      <c r="I19" t="s">
        <v>155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4" t="s">
        <v>156</v>
      </c>
      <c r="B20" s="104">
        <v>0</v>
      </c>
      <c r="C20" s="105">
        <v>0.2</v>
      </c>
      <c r="D20" s="106">
        <f t="shared" si="0"/>
        <v>0</v>
      </c>
      <c r="E20" s="107">
        <v>3.06</v>
      </c>
      <c r="F20" s="108"/>
      <c r="G20" s="106">
        <f t="shared" si="1"/>
        <v>0</v>
      </c>
      <c r="I20" t="s">
        <v>157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4" t="s">
        <v>158</v>
      </c>
      <c r="B21" s="104">
        <v>0</v>
      </c>
      <c r="C21" s="105">
        <v>0.2</v>
      </c>
      <c r="D21" s="106">
        <f t="shared" si="0"/>
        <v>0</v>
      </c>
      <c r="E21" s="107">
        <v>3.06</v>
      </c>
      <c r="F21" s="108"/>
      <c r="G21" s="106">
        <f t="shared" si="1"/>
        <v>0</v>
      </c>
      <c r="I21" t="s">
        <v>159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4" t="s">
        <v>160</v>
      </c>
      <c r="B22" s="104">
        <v>0</v>
      </c>
      <c r="C22" s="105">
        <v>0.17</v>
      </c>
      <c r="D22" s="106">
        <f t="shared" si="0"/>
        <v>0</v>
      </c>
      <c r="E22" s="107">
        <v>3.06</v>
      </c>
      <c r="F22" s="108"/>
      <c r="G22" s="106">
        <f t="shared" si="1"/>
        <v>0</v>
      </c>
      <c r="I22" t="s">
        <v>161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4" t="s">
        <v>162</v>
      </c>
      <c r="B23" s="104">
        <v>0</v>
      </c>
      <c r="C23" s="105">
        <v>0.05</v>
      </c>
      <c r="D23" s="106">
        <f t="shared" si="0"/>
        <v>0</v>
      </c>
      <c r="E23" s="107">
        <v>3.06</v>
      </c>
      <c r="F23" s="108"/>
      <c r="G23" s="106">
        <f t="shared" si="1"/>
        <v>0</v>
      </c>
      <c r="I23" t="s">
        <v>163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2" t="s">
        <v>164</v>
      </c>
      <c r="B24" s="104">
        <v>6</v>
      </c>
      <c r="C24" s="105">
        <v>0.05</v>
      </c>
      <c r="D24" s="106">
        <f t="shared" si="0"/>
        <v>0.3</v>
      </c>
      <c r="E24" s="107">
        <v>3.06</v>
      </c>
      <c r="F24" s="108"/>
      <c r="G24" s="106">
        <f t="shared" si="1"/>
        <v>0.92</v>
      </c>
      <c r="I24" t="s">
        <v>165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3" t="s">
        <v>161</v>
      </c>
      <c r="B25" s="112">
        <v>0</v>
      </c>
      <c r="C25" s="105">
        <v>0.05</v>
      </c>
      <c r="D25" s="106">
        <f t="shared" si="0"/>
        <v>0</v>
      </c>
      <c r="E25" s="107">
        <v>3.06</v>
      </c>
      <c r="F25" s="108"/>
      <c r="G25" s="106">
        <f t="shared" si="1"/>
        <v>0</v>
      </c>
      <c r="I25" t="s">
        <v>166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4" t="s">
        <v>167</v>
      </c>
      <c r="B26" s="113">
        <v>0</v>
      </c>
      <c r="C26" s="105">
        <v>2</v>
      </c>
      <c r="D26" s="106">
        <f t="shared" si="0"/>
        <v>0</v>
      </c>
      <c r="E26" s="107">
        <v>3.06</v>
      </c>
      <c r="F26" s="108"/>
      <c r="G26" s="106">
        <f t="shared" si="1"/>
        <v>0</v>
      </c>
      <c r="I26" t="s">
        <v>168</v>
      </c>
      <c r="J26">
        <v>5</v>
      </c>
      <c r="U26">
        <v>5</v>
      </c>
      <c r="V26">
        <f t="shared" si="2"/>
        <v>7</v>
      </c>
    </row>
    <row r="27" spans="1:22" x14ac:dyDescent="0.25">
      <c r="A27" s="115"/>
      <c r="B27" s="116"/>
      <c r="C27" s="105"/>
      <c r="D27" s="117"/>
      <c r="E27" s="105"/>
      <c r="F27" s="108"/>
      <c r="G27" s="110"/>
      <c r="I27" t="s">
        <v>169</v>
      </c>
      <c r="J27">
        <v>5</v>
      </c>
    </row>
    <row r="28" spans="1:22" x14ac:dyDescent="0.25">
      <c r="A28" s="118"/>
      <c r="B28" s="118"/>
      <c r="C28" s="119"/>
      <c r="D28" s="120"/>
      <c r="E28" s="119"/>
      <c r="F28" s="121"/>
      <c r="G28" s="87"/>
    </row>
    <row r="29" spans="1:22" x14ac:dyDescent="0.25">
      <c r="A29" s="122" t="s">
        <v>170</v>
      </c>
      <c r="B29" s="122"/>
      <c r="C29" s="123"/>
      <c r="D29" s="122"/>
      <c r="E29" s="124"/>
      <c r="F29" s="125"/>
      <c r="G29" s="122">
        <f>TRUNC(ROUND(SUM(G12:G28),2),2)</f>
        <v>14.39</v>
      </c>
    </row>
    <row r="30" spans="1:22" s="93" customFormat="1" x14ac:dyDescent="0.25">
      <c r="A30" s="126" t="s">
        <v>171</v>
      </c>
      <c r="B30" s="127"/>
      <c r="C30" s="128"/>
      <c r="D30" s="128"/>
      <c r="E30" s="129"/>
      <c r="F30" s="129"/>
      <c r="G30" s="130"/>
    </row>
    <row r="31" spans="1:22" x14ac:dyDescent="0.25">
      <c r="A31" s="95" t="s">
        <v>172</v>
      </c>
      <c r="B31" s="131" t="s">
        <v>123</v>
      </c>
      <c r="C31" s="95" t="s">
        <v>173</v>
      </c>
      <c r="D31" s="95" t="s">
        <v>125</v>
      </c>
      <c r="E31" s="132" t="s">
        <v>126</v>
      </c>
      <c r="F31" s="133"/>
      <c r="G31" s="134" t="s">
        <v>127</v>
      </c>
    </row>
    <row r="32" spans="1:22" x14ac:dyDescent="0.25">
      <c r="A32" s="135"/>
      <c r="B32" s="136" t="s">
        <v>128</v>
      </c>
      <c r="C32" s="120" t="s">
        <v>129</v>
      </c>
      <c r="D32" s="120" t="s">
        <v>130</v>
      </c>
      <c r="E32" s="137" t="s">
        <v>131</v>
      </c>
      <c r="F32" s="138"/>
      <c r="G32" s="139" t="s">
        <v>132</v>
      </c>
    </row>
    <row r="33" spans="1:14" x14ac:dyDescent="0.25">
      <c r="A33" s="115" t="s">
        <v>174</v>
      </c>
      <c r="B33" s="140">
        <v>1</v>
      </c>
      <c r="C33" s="115">
        <v>5.5</v>
      </c>
      <c r="D33" s="106">
        <f>IFERROR(ROUND(B33*C33,5),0)</f>
        <v>5.5</v>
      </c>
      <c r="E33" s="105">
        <v>3.06</v>
      </c>
      <c r="F33" s="108"/>
      <c r="G33" s="108">
        <f>IFERROR(TRUNC(ROUND(D33*E33,2),2),0)</f>
        <v>16.829999999999998</v>
      </c>
    </row>
    <row r="34" spans="1:14" x14ac:dyDescent="0.25">
      <c r="A34" s="115" t="s">
        <v>175</v>
      </c>
      <c r="B34" s="140">
        <v>1</v>
      </c>
      <c r="C34" s="115">
        <v>5</v>
      </c>
      <c r="D34" s="106">
        <f t="shared" ref="D34:D38" si="3">IFERROR(ROUND(B34*C34,5),0)</f>
        <v>5</v>
      </c>
      <c r="E34" s="105">
        <v>3.06</v>
      </c>
      <c r="F34" s="108"/>
      <c r="G34" s="108">
        <f t="shared" ref="G34:G38" si="4">IFERROR(TRUNC(ROUND(D34*E34,2),2),0)</f>
        <v>15.3</v>
      </c>
    </row>
    <row r="35" spans="1:14" x14ac:dyDescent="0.25">
      <c r="A35" s="115" t="s">
        <v>176</v>
      </c>
      <c r="B35" s="140">
        <v>2</v>
      </c>
      <c r="C35" s="115">
        <v>4.5</v>
      </c>
      <c r="D35" s="106">
        <f t="shared" si="3"/>
        <v>9</v>
      </c>
      <c r="E35" s="105">
        <v>3.06</v>
      </c>
      <c r="F35" s="108"/>
      <c r="G35" s="108">
        <f t="shared" si="4"/>
        <v>27.54</v>
      </c>
    </row>
    <row r="36" spans="1:14" x14ac:dyDescent="0.25">
      <c r="A36" s="115" t="s">
        <v>177</v>
      </c>
      <c r="B36" s="140">
        <v>0</v>
      </c>
      <c r="C36" s="115">
        <v>5</v>
      </c>
      <c r="D36" s="106">
        <f t="shared" si="3"/>
        <v>0</v>
      </c>
      <c r="E36" s="105">
        <v>3.06</v>
      </c>
      <c r="F36" s="108"/>
      <c r="G36" s="108">
        <f t="shared" si="4"/>
        <v>0</v>
      </c>
      <c r="I36" s="141"/>
      <c r="J36" s="141"/>
      <c r="K36" s="141"/>
      <c r="L36" s="141"/>
      <c r="M36" s="141"/>
      <c r="N36" s="141"/>
    </row>
    <row r="37" spans="1:14" x14ac:dyDescent="0.25">
      <c r="A37" s="115" t="s">
        <v>178</v>
      </c>
      <c r="B37" s="140">
        <v>1</v>
      </c>
      <c r="C37" s="115">
        <v>6.5</v>
      </c>
      <c r="D37" s="106">
        <f t="shared" si="3"/>
        <v>6.5</v>
      </c>
      <c r="E37" s="105">
        <v>3.06</v>
      </c>
      <c r="F37" s="108"/>
      <c r="G37" s="108">
        <f t="shared" si="4"/>
        <v>19.89</v>
      </c>
      <c r="I37" s="141"/>
      <c r="J37" s="141"/>
      <c r="K37" s="141"/>
      <c r="L37" s="141"/>
      <c r="M37" s="141"/>
      <c r="N37" s="141"/>
    </row>
    <row r="38" spans="1:14" x14ac:dyDescent="0.25">
      <c r="A38" s="115"/>
      <c r="B38" s="140">
        <v>0</v>
      </c>
      <c r="C38" s="115"/>
      <c r="D38" s="106">
        <f t="shared" si="3"/>
        <v>0</v>
      </c>
      <c r="E38" s="105">
        <v>0</v>
      </c>
      <c r="F38" s="108"/>
      <c r="G38" s="108">
        <f t="shared" si="4"/>
        <v>0</v>
      </c>
      <c r="I38" s="141"/>
      <c r="J38" s="141"/>
      <c r="K38" s="141"/>
      <c r="L38" s="141"/>
      <c r="M38" s="141"/>
      <c r="N38" s="141"/>
    </row>
    <row r="39" spans="1:14" x14ac:dyDescent="0.25">
      <c r="A39" s="135"/>
      <c r="B39" s="142"/>
      <c r="C39" s="118"/>
      <c r="D39" s="120"/>
      <c r="E39" s="119"/>
      <c r="F39" s="121"/>
      <c r="G39" s="121"/>
      <c r="I39" s="141"/>
      <c r="J39" s="141"/>
      <c r="K39" s="141"/>
      <c r="L39" s="141"/>
      <c r="M39" s="141"/>
      <c r="N39" s="141"/>
    </row>
    <row r="40" spans="1:14" x14ac:dyDescent="0.25">
      <c r="A40" s="122" t="s">
        <v>179</v>
      </c>
      <c r="B40" s="143"/>
      <c r="C40" s="122"/>
      <c r="D40" s="122"/>
      <c r="E40" s="123"/>
      <c r="F40" s="144"/>
      <c r="G40" s="122">
        <f>TRUNC(ROUND(SUM(G33:G39),2),2)</f>
        <v>79.56</v>
      </c>
      <c r="I40" s="141"/>
      <c r="J40" s="141"/>
      <c r="K40" s="141"/>
      <c r="L40" s="141"/>
      <c r="M40" s="141"/>
      <c r="N40" s="141"/>
    </row>
    <row r="41" spans="1:14" s="93" customFormat="1" x14ac:dyDescent="0.25">
      <c r="A41" s="126" t="s">
        <v>180</v>
      </c>
      <c r="B41" s="127"/>
      <c r="C41" s="128"/>
      <c r="D41" s="128"/>
      <c r="E41" s="129"/>
      <c r="F41" s="129"/>
      <c r="G41" s="130"/>
      <c r="I41" s="145"/>
      <c r="J41" s="145"/>
      <c r="K41" s="145"/>
      <c r="L41" s="145"/>
      <c r="M41" s="145"/>
      <c r="N41" s="145"/>
    </row>
    <row r="42" spans="1:14" ht="15.75" customHeight="1" x14ac:dyDescent="0.25">
      <c r="A42" s="143" t="s">
        <v>181</v>
      </c>
      <c r="B42" s="144"/>
      <c r="C42" s="122" t="s">
        <v>5</v>
      </c>
      <c r="D42" s="122" t="s">
        <v>123</v>
      </c>
      <c r="E42" s="124" t="s">
        <v>182</v>
      </c>
      <c r="F42" s="124"/>
      <c r="G42" s="122" t="s">
        <v>127</v>
      </c>
      <c r="I42" s="141"/>
      <c r="J42" s="141"/>
      <c r="K42" s="141"/>
      <c r="L42" s="141"/>
      <c r="M42" s="141"/>
      <c r="N42" s="141"/>
    </row>
    <row r="43" spans="1:14" x14ac:dyDescent="0.25">
      <c r="A43" s="146"/>
      <c r="B43" s="147"/>
      <c r="C43" s="99"/>
      <c r="D43" s="99" t="s">
        <v>128</v>
      </c>
      <c r="E43" s="148" t="s">
        <v>129</v>
      </c>
      <c r="F43" s="102"/>
      <c r="G43" s="99" t="s">
        <v>130</v>
      </c>
      <c r="I43" s="141"/>
      <c r="J43" s="141"/>
      <c r="K43" s="141"/>
      <c r="L43" s="141"/>
      <c r="M43" s="141"/>
      <c r="N43" s="141"/>
    </row>
    <row r="44" spans="1:14" x14ac:dyDescent="0.25">
      <c r="A44" s="149" t="s">
        <v>21</v>
      </c>
      <c r="B44" s="150"/>
      <c r="C44" s="151"/>
      <c r="D44" s="152"/>
      <c r="E44" s="153"/>
      <c r="F44" s="154"/>
      <c r="G44" s="115">
        <f>IFERROR(TRUNC(ROUND(D44*E44,2),2),0)</f>
        <v>0</v>
      </c>
      <c r="I44" s="141"/>
      <c r="J44" s="155"/>
      <c r="K44" s="141"/>
      <c r="L44" s="141"/>
      <c r="M44" s="141"/>
      <c r="N44" s="141"/>
    </row>
    <row r="45" spans="1:14" x14ac:dyDescent="0.25">
      <c r="A45" s="156"/>
      <c r="B45" s="157"/>
      <c r="C45" s="151"/>
      <c r="D45" s="152"/>
      <c r="E45" s="158"/>
      <c r="F45" s="110"/>
      <c r="G45" s="115">
        <f t="shared" ref="G45:G63" si="5">IFERROR(TRUNC(ROUND(D45*E45,2),2),0)</f>
        <v>0</v>
      </c>
      <c r="I45" s="141"/>
      <c r="J45" s="155"/>
      <c r="K45" s="141"/>
      <c r="L45" s="141"/>
      <c r="M45" s="141"/>
      <c r="N45" s="141"/>
    </row>
    <row r="46" spans="1:14" x14ac:dyDescent="0.25">
      <c r="A46" s="156"/>
      <c r="B46" s="157"/>
      <c r="C46" s="159"/>
      <c r="D46" s="160"/>
      <c r="E46" s="161"/>
      <c r="F46" s="108"/>
      <c r="G46" s="115">
        <f t="shared" si="5"/>
        <v>0</v>
      </c>
      <c r="I46" s="141"/>
      <c r="J46" s="155"/>
      <c r="K46" s="141"/>
      <c r="L46" s="141"/>
      <c r="M46" s="141"/>
      <c r="N46" s="141"/>
    </row>
    <row r="47" spans="1:14" x14ac:dyDescent="0.25">
      <c r="A47" s="156"/>
      <c r="B47" s="157"/>
      <c r="C47" s="151"/>
      <c r="D47" s="152"/>
      <c r="E47" s="161"/>
      <c r="F47" s="108"/>
      <c r="G47" s="115">
        <f t="shared" si="5"/>
        <v>0</v>
      </c>
      <c r="I47" s="141"/>
      <c r="J47" s="155"/>
      <c r="K47" s="141"/>
      <c r="L47" s="141"/>
      <c r="M47" s="141"/>
      <c r="N47" s="141"/>
    </row>
    <row r="48" spans="1:14" x14ac:dyDescent="0.25">
      <c r="A48" s="156"/>
      <c r="B48" s="157"/>
      <c r="C48" s="151"/>
      <c r="D48" s="152"/>
      <c r="E48" s="161"/>
      <c r="F48" s="108"/>
      <c r="G48" s="115">
        <f t="shared" si="5"/>
        <v>0</v>
      </c>
      <c r="I48" s="141"/>
      <c r="J48" s="155"/>
      <c r="K48" s="141"/>
      <c r="L48" s="141"/>
      <c r="M48" s="141"/>
      <c r="N48" s="141"/>
    </row>
    <row r="49" spans="1:14" x14ac:dyDescent="0.25">
      <c r="A49" s="156"/>
      <c r="B49" s="157"/>
      <c r="C49" s="151"/>
      <c r="D49" s="152"/>
      <c r="E49" s="161"/>
      <c r="F49" s="108"/>
      <c r="G49" s="115">
        <f t="shared" si="5"/>
        <v>0</v>
      </c>
      <c r="I49" s="141"/>
      <c r="J49" s="155"/>
      <c r="K49" s="141"/>
      <c r="L49" s="141"/>
      <c r="M49" s="141"/>
      <c r="N49" s="141"/>
    </row>
    <row r="50" spans="1:14" x14ac:dyDescent="0.25">
      <c r="A50" s="156"/>
      <c r="B50" s="157"/>
      <c r="C50" s="151"/>
      <c r="D50" s="152"/>
      <c r="E50" s="161"/>
      <c r="F50" s="108"/>
      <c r="G50" s="115">
        <f t="shared" si="5"/>
        <v>0</v>
      </c>
      <c r="I50" s="141"/>
      <c r="J50" s="155"/>
      <c r="K50" s="141"/>
      <c r="L50" s="141"/>
      <c r="M50" s="141"/>
      <c r="N50" s="141"/>
    </row>
    <row r="51" spans="1:14" x14ac:dyDescent="0.25">
      <c r="A51" s="156"/>
      <c r="B51" s="157"/>
      <c r="C51" s="151"/>
      <c r="D51" s="152"/>
      <c r="E51" s="161"/>
      <c r="F51" s="108"/>
      <c r="G51" s="115">
        <f t="shared" si="5"/>
        <v>0</v>
      </c>
      <c r="I51" s="141"/>
      <c r="J51" s="155"/>
      <c r="K51" s="141"/>
      <c r="L51" s="141"/>
      <c r="M51" s="141"/>
      <c r="N51" s="141"/>
    </row>
    <row r="52" spans="1:14" x14ac:dyDescent="0.25">
      <c r="A52" s="156"/>
      <c r="B52" s="157"/>
      <c r="C52" s="151"/>
      <c r="D52" s="152"/>
      <c r="E52" s="161"/>
      <c r="F52" s="108"/>
      <c r="G52" s="115">
        <f t="shared" si="5"/>
        <v>0</v>
      </c>
      <c r="I52" s="141"/>
      <c r="J52" s="155"/>
      <c r="K52" s="141"/>
      <c r="L52" s="141"/>
      <c r="M52" s="141"/>
      <c r="N52" s="141"/>
    </row>
    <row r="53" spans="1:14" x14ac:dyDescent="0.25">
      <c r="A53" s="156"/>
      <c r="B53" s="157"/>
      <c r="C53" s="151"/>
      <c r="D53" s="152"/>
      <c r="E53" s="161"/>
      <c r="F53" s="108"/>
      <c r="G53" s="115">
        <f t="shared" si="5"/>
        <v>0</v>
      </c>
      <c r="I53" s="141"/>
      <c r="J53" s="155"/>
      <c r="K53" s="141"/>
      <c r="L53" s="141"/>
      <c r="M53" s="141"/>
      <c r="N53" s="141"/>
    </row>
    <row r="54" spans="1:14" x14ac:dyDescent="0.25">
      <c r="A54" s="156"/>
      <c r="B54" s="157"/>
      <c r="C54" s="151"/>
      <c r="D54" s="152"/>
      <c r="E54" s="161"/>
      <c r="F54" s="108"/>
      <c r="G54" s="115">
        <f t="shared" si="5"/>
        <v>0</v>
      </c>
      <c r="I54" s="141"/>
      <c r="J54" s="155"/>
      <c r="K54" s="141"/>
      <c r="L54" s="141"/>
      <c r="M54" s="141"/>
      <c r="N54" s="141"/>
    </row>
    <row r="55" spans="1:14" x14ac:dyDescent="0.25">
      <c r="A55" s="140"/>
      <c r="B55" s="105"/>
      <c r="C55" s="151"/>
      <c r="D55" s="152"/>
      <c r="E55" s="140"/>
      <c r="F55" s="108"/>
      <c r="G55" s="115">
        <f t="shared" si="5"/>
        <v>0</v>
      </c>
      <c r="I55" s="141"/>
      <c r="J55" s="141"/>
      <c r="K55" s="141"/>
      <c r="L55" s="141"/>
      <c r="M55" s="141"/>
      <c r="N55" s="141"/>
    </row>
    <row r="56" spans="1:14" x14ac:dyDescent="0.25">
      <c r="A56" s="156"/>
      <c r="B56" s="157"/>
      <c r="C56" s="151"/>
      <c r="D56" s="152"/>
      <c r="E56" s="161"/>
      <c r="F56" s="108"/>
      <c r="G56" s="115">
        <f t="shared" si="5"/>
        <v>0</v>
      </c>
      <c r="I56" s="141"/>
      <c r="J56" s="155"/>
      <c r="K56" s="141"/>
      <c r="L56" s="141"/>
      <c r="M56" s="141"/>
      <c r="N56" s="141"/>
    </row>
    <row r="57" spans="1:14" x14ac:dyDescent="0.25">
      <c r="A57" s="156"/>
      <c r="B57" s="157"/>
      <c r="C57" s="151"/>
      <c r="D57" s="152"/>
      <c r="E57" s="161"/>
      <c r="F57" s="108"/>
      <c r="G57" s="115">
        <f t="shared" si="5"/>
        <v>0</v>
      </c>
      <c r="I57" s="141"/>
      <c r="J57" s="155"/>
      <c r="K57" s="141"/>
      <c r="L57" s="141"/>
      <c r="M57" s="141"/>
      <c r="N57" s="141"/>
    </row>
    <row r="58" spans="1:14" x14ac:dyDescent="0.25">
      <c r="A58" s="156"/>
      <c r="B58" s="157"/>
      <c r="C58" s="151"/>
      <c r="D58" s="152"/>
      <c r="E58" s="161"/>
      <c r="F58" s="108"/>
      <c r="G58" s="115">
        <f t="shared" si="5"/>
        <v>0</v>
      </c>
      <c r="I58" s="141"/>
      <c r="J58" s="155"/>
      <c r="K58" s="141"/>
      <c r="L58" s="141"/>
      <c r="M58" s="141"/>
      <c r="N58" s="141"/>
    </row>
    <row r="59" spans="1:14" x14ac:dyDescent="0.25">
      <c r="A59" s="156"/>
      <c r="B59" s="157"/>
      <c r="C59" s="151"/>
      <c r="D59" s="152"/>
      <c r="E59" s="161"/>
      <c r="F59" s="108"/>
      <c r="G59" s="115">
        <f t="shared" si="5"/>
        <v>0</v>
      </c>
      <c r="I59" s="141"/>
      <c r="J59" s="155"/>
      <c r="K59" s="141"/>
      <c r="L59" s="141"/>
      <c r="M59" s="141"/>
      <c r="N59" s="141"/>
    </row>
    <row r="60" spans="1:14" x14ac:dyDescent="0.25">
      <c r="A60" s="156"/>
      <c r="B60" s="157"/>
      <c r="C60" s="151"/>
      <c r="D60" s="152"/>
      <c r="E60" s="161"/>
      <c r="F60" s="108"/>
      <c r="G60" s="115">
        <f t="shared" si="5"/>
        <v>0</v>
      </c>
      <c r="I60" s="141"/>
      <c r="J60" s="155"/>
      <c r="K60" s="141"/>
      <c r="L60" s="141"/>
      <c r="M60" s="141"/>
      <c r="N60" s="141"/>
    </row>
    <row r="61" spans="1:14" x14ac:dyDescent="0.25">
      <c r="A61" s="140"/>
      <c r="B61" s="105"/>
      <c r="C61" s="115"/>
      <c r="D61" s="115"/>
      <c r="E61" s="140"/>
      <c r="F61" s="108"/>
      <c r="G61" s="115">
        <f t="shared" si="5"/>
        <v>0</v>
      </c>
      <c r="I61" s="141"/>
      <c r="J61" s="141"/>
      <c r="K61" s="141"/>
      <c r="L61" s="141"/>
      <c r="M61" s="141"/>
      <c r="N61" s="141"/>
    </row>
    <row r="62" spans="1:14" x14ac:dyDescent="0.25">
      <c r="A62" s="140"/>
      <c r="B62" s="105"/>
      <c r="C62" s="115"/>
      <c r="D62" s="115"/>
      <c r="E62" s="140"/>
      <c r="F62" s="108"/>
      <c r="G62" s="115">
        <f t="shared" si="5"/>
        <v>0</v>
      </c>
      <c r="I62" s="141"/>
      <c r="J62" s="141"/>
      <c r="K62" s="141"/>
      <c r="L62" s="141"/>
      <c r="M62" s="141"/>
      <c r="N62" s="141"/>
    </row>
    <row r="63" spans="1:14" x14ac:dyDescent="0.25">
      <c r="A63" s="162"/>
      <c r="B63" s="119"/>
      <c r="C63" s="118"/>
      <c r="D63" s="118"/>
      <c r="E63" s="162"/>
      <c r="F63" s="121"/>
      <c r="G63" s="115">
        <f t="shared" si="5"/>
        <v>0</v>
      </c>
      <c r="I63" s="141"/>
      <c r="J63" s="141"/>
      <c r="K63" s="141"/>
      <c r="L63" s="141"/>
      <c r="M63" s="141"/>
      <c r="N63" s="141"/>
    </row>
    <row r="64" spans="1:14" x14ac:dyDescent="0.25">
      <c r="A64" s="143" t="s">
        <v>183</v>
      </c>
      <c r="B64" s="123"/>
      <c r="C64" s="122"/>
      <c r="D64" s="122"/>
      <c r="E64" s="143"/>
      <c r="F64" s="144"/>
      <c r="G64" s="144">
        <f>TRUNC(ROUND(SUM(G44:G63),2),2)</f>
        <v>0</v>
      </c>
      <c r="I64" s="141"/>
      <c r="J64" s="141"/>
      <c r="K64" s="141"/>
      <c r="L64" s="141"/>
      <c r="M64" s="141"/>
      <c r="N64" s="141"/>
    </row>
    <row r="65" spans="1:22" s="93" customFormat="1" x14ac:dyDescent="0.25">
      <c r="A65" s="126" t="s">
        <v>184</v>
      </c>
      <c r="B65" s="127"/>
      <c r="C65" s="128"/>
      <c r="D65" s="128"/>
      <c r="E65" s="129"/>
      <c r="F65" s="129"/>
      <c r="G65" s="130"/>
      <c r="I65" s="145"/>
      <c r="J65" s="145"/>
      <c r="K65" s="145"/>
      <c r="L65" s="145"/>
      <c r="M65" s="145"/>
      <c r="N65" s="145"/>
    </row>
    <row r="66" spans="1:22" ht="27.75" customHeight="1" x14ac:dyDescent="0.25">
      <c r="A66" s="163" t="s">
        <v>122</v>
      </c>
      <c r="B66" s="132"/>
      <c r="C66" s="95" t="s">
        <v>185</v>
      </c>
      <c r="D66" s="95" t="s">
        <v>186</v>
      </c>
      <c r="E66" s="163" t="s">
        <v>124</v>
      </c>
      <c r="F66" s="133"/>
      <c r="G66" s="134" t="s">
        <v>187</v>
      </c>
    </row>
    <row r="67" spans="1:22" x14ac:dyDescent="0.25">
      <c r="A67" s="142"/>
      <c r="B67" s="85"/>
      <c r="C67" s="120"/>
      <c r="D67" s="120" t="s">
        <v>128</v>
      </c>
      <c r="E67" s="164" t="s">
        <v>129</v>
      </c>
      <c r="F67" s="165"/>
      <c r="G67" s="99" t="s">
        <v>188</v>
      </c>
    </row>
    <row r="68" spans="1:22" ht="15.75" thickBot="1" x14ac:dyDescent="0.3">
      <c r="A68" s="166"/>
      <c r="B68" s="167"/>
      <c r="C68" s="168"/>
      <c r="D68" s="168"/>
      <c r="E68" s="161"/>
      <c r="F68" s="108"/>
      <c r="G68" s="168"/>
    </row>
    <row r="69" spans="1:22" ht="15.75" thickBot="1" x14ac:dyDescent="0.3">
      <c r="A69" s="169" t="s">
        <v>189</v>
      </c>
      <c r="B69" s="170"/>
      <c r="C69" s="116" t="s">
        <v>20</v>
      </c>
      <c r="D69" s="116">
        <v>1</v>
      </c>
      <c r="E69" s="140">
        <v>17.440000000000001</v>
      </c>
      <c r="F69" s="108"/>
      <c r="G69" s="115">
        <f>IFERROR(TRUNC(ROUND(D69*E69,2),2),0)</f>
        <v>17.440000000000001</v>
      </c>
      <c r="I69" s="171" t="s">
        <v>190</v>
      </c>
      <c r="J69" s="172">
        <v>0</v>
      </c>
    </row>
    <row r="70" spans="1:22" x14ac:dyDescent="0.25">
      <c r="A70" s="173"/>
      <c r="B70" s="174"/>
      <c r="C70" s="120"/>
      <c r="D70" s="120"/>
      <c r="E70" s="175"/>
      <c r="F70" s="176"/>
      <c r="G70" s="118"/>
    </row>
    <row r="71" spans="1:22" x14ac:dyDescent="0.25">
      <c r="A71" s="143" t="s">
        <v>191</v>
      </c>
      <c r="B71" s="123"/>
      <c r="C71" s="122"/>
      <c r="D71" s="122"/>
      <c r="E71" s="122"/>
      <c r="F71" s="123"/>
      <c r="G71" s="122">
        <f>TRUNC(ROUND(SUM(G68:G70),5),2)</f>
        <v>17.440000000000001</v>
      </c>
    </row>
    <row r="72" spans="1:22" s="93" customFormat="1" ht="15.75" customHeight="1" x14ac:dyDescent="0.25">
      <c r="A72" s="177"/>
      <c r="B72" s="178"/>
      <c r="C72" s="129" t="s">
        <v>192</v>
      </c>
      <c r="D72" s="129"/>
      <c r="E72" s="129"/>
      <c r="F72" s="129"/>
      <c r="G72" s="179">
        <f>TRUNC(ROUND(G29+G40+G64+G71,2),2)</f>
        <v>111.39</v>
      </c>
    </row>
    <row r="73" spans="1:22" ht="15.75" customHeight="1" x14ac:dyDescent="0.25">
      <c r="A73" s="180"/>
      <c r="B73" s="181"/>
      <c r="C73" s="182" t="s">
        <v>193</v>
      </c>
      <c r="D73" s="124"/>
      <c r="E73" s="124"/>
      <c r="F73" s="183">
        <v>0.03</v>
      </c>
      <c r="G73" s="122">
        <f>TRUNC(ROUND(G72*F73,2),2)</f>
        <v>3.34</v>
      </c>
    </row>
    <row r="74" spans="1:22" ht="15.75" customHeight="1" x14ac:dyDescent="0.25">
      <c r="A74" s="180"/>
      <c r="B74" s="181"/>
      <c r="C74" s="182" t="s">
        <v>194</v>
      </c>
      <c r="D74" s="124"/>
      <c r="E74" s="124"/>
      <c r="F74" s="184">
        <v>1.1000000000000001E-3</v>
      </c>
      <c r="G74" s="122">
        <f>TRUNC(ROUND(G72*F74,2),2)</f>
        <v>0.12</v>
      </c>
      <c r="V74">
        <f>+COLUMN(V73)</f>
        <v>22</v>
      </c>
    </row>
    <row r="75" spans="1:22" ht="15.75" customHeight="1" x14ac:dyDescent="0.25">
      <c r="A75" s="185"/>
      <c r="B75" s="186"/>
      <c r="C75" s="182" t="s">
        <v>195</v>
      </c>
      <c r="D75" s="124"/>
      <c r="E75" s="124"/>
      <c r="F75" s="144"/>
      <c r="G75" s="122">
        <f>TRUNC(ROUND(SUM(G72:G74),2),2)</f>
        <v>114.85</v>
      </c>
      <c r="U75" t="s">
        <v>196</v>
      </c>
      <c r="V75">
        <f>+TRUNC(ROUND(G29+G40+G71+G73+G74,2),2)</f>
        <v>114.85</v>
      </c>
    </row>
    <row r="76" spans="1:22" s="93" customFormat="1" ht="15.75" customHeight="1" x14ac:dyDescent="0.25">
      <c r="A76" s="187" t="s">
        <v>197</v>
      </c>
      <c r="B76" s="188"/>
      <c r="C76" s="189" t="s">
        <v>198</v>
      </c>
      <c r="D76" s="190"/>
      <c r="E76" s="190"/>
      <c r="F76" s="191"/>
      <c r="G76" s="192"/>
      <c r="U76" s="93" t="s">
        <v>199</v>
      </c>
      <c r="V76" s="93">
        <f>+G64</f>
        <v>0</v>
      </c>
    </row>
    <row r="77" spans="1:22" x14ac:dyDescent="0.25">
      <c r="A77" s="193"/>
      <c r="B77" s="193"/>
      <c r="C77" s="193"/>
      <c r="D77" s="193"/>
      <c r="E77" s="193"/>
      <c r="F77" s="193"/>
      <c r="G77" s="193"/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4" orientation="portrait" horizontalDpi="4294967293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3">
    <tabColor rgb="FF92D050"/>
    <pageSetUpPr fitToPage="1"/>
  </sheetPr>
  <dimension ref="A1:V77"/>
  <sheetViews>
    <sheetView showZeros="0" view="pageBreakPreview" topLeftCell="A4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58" t="s">
        <v>109</v>
      </c>
      <c r="B1" s="59"/>
      <c r="C1" s="59"/>
      <c r="D1" s="59"/>
      <c r="E1" s="59"/>
      <c r="F1" s="59"/>
      <c r="G1" s="60"/>
    </row>
    <row r="2" spans="1:22" ht="15" customHeight="1" x14ac:dyDescent="0.25">
      <c r="A2" s="61" t="s">
        <v>110</v>
      </c>
      <c r="B2" s="62"/>
      <c r="C2" s="62"/>
      <c r="D2" s="62" t="s">
        <v>111</v>
      </c>
      <c r="E2" s="63" t="s">
        <v>17</v>
      </c>
      <c r="F2" s="63"/>
      <c r="G2" s="64"/>
    </row>
    <row r="3" spans="1:22" ht="103.5" customHeight="1" x14ac:dyDescent="0.25">
      <c r="A3" s="65" t="s">
        <v>112</v>
      </c>
      <c r="B3" s="66"/>
      <c r="C3" s="62"/>
      <c r="D3" s="62"/>
      <c r="E3" s="63"/>
      <c r="F3" s="63"/>
      <c r="G3" s="64"/>
    </row>
    <row r="4" spans="1:22" ht="18" x14ac:dyDescent="0.25">
      <c r="A4" s="67" t="s">
        <v>113</v>
      </c>
      <c r="B4" s="68"/>
      <c r="C4" s="68"/>
      <c r="D4" s="68"/>
      <c r="E4" s="68"/>
      <c r="F4" s="68"/>
      <c r="G4" s="69"/>
    </row>
    <row r="5" spans="1:22" x14ac:dyDescent="0.25">
      <c r="A5" s="70"/>
      <c r="B5" s="71"/>
      <c r="C5" s="71"/>
      <c r="D5" s="72" t="s">
        <v>114</v>
      </c>
      <c r="F5" s="73"/>
      <c r="G5" s="74"/>
    </row>
    <row r="6" spans="1:22" x14ac:dyDescent="0.25">
      <c r="A6" s="75" t="s">
        <v>115</v>
      </c>
      <c r="B6" s="76"/>
      <c r="C6" s="71"/>
      <c r="D6" s="71"/>
      <c r="E6" s="71"/>
      <c r="F6" s="71"/>
      <c r="G6" s="77"/>
    </row>
    <row r="7" spans="1:22" ht="42" customHeight="1" x14ac:dyDescent="0.25">
      <c r="A7" s="78" t="s">
        <v>67</v>
      </c>
      <c r="B7" s="79"/>
      <c r="C7" s="79"/>
      <c r="D7" s="79"/>
      <c r="E7" s="79"/>
      <c r="F7" s="80" t="s">
        <v>116</v>
      </c>
      <c r="G7" s="81" t="s">
        <v>20</v>
      </c>
      <c r="H7" s="82"/>
      <c r="I7" s="83" t="s">
        <v>117</v>
      </c>
      <c r="J7" s="82">
        <v>2</v>
      </c>
    </row>
    <row r="8" spans="1:22" x14ac:dyDescent="0.25">
      <c r="A8" s="84" t="s">
        <v>118</v>
      </c>
      <c r="B8" s="85"/>
      <c r="C8" s="85"/>
      <c r="D8" s="85"/>
      <c r="E8" s="86"/>
      <c r="F8" s="86"/>
      <c r="G8" s="87"/>
    </row>
    <row r="9" spans="1:22" s="93" customFormat="1" x14ac:dyDescent="0.25">
      <c r="A9" s="88" t="s">
        <v>119</v>
      </c>
      <c r="B9" s="89"/>
      <c r="C9" s="90"/>
      <c r="D9" s="90"/>
      <c r="E9" s="91"/>
      <c r="F9" s="91"/>
      <c r="G9" s="92"/>
      <c r="I9" s="94" t="s">
        <v>120</v>
      </c>
      <c r="J9" s="94" t="s">
        <v>121</v>
      </c>
    </row>
    <row r="10" spans="1:22" ht="15.75" x14ac:dyDescent="0.25">
      <c r="A10" s="95" t="s">
        <v>122</v>
      </c>
      <c r="B10" s="95" t="s">
        <v>123</v>
      </c>
      <c r="C10" s="95" t="s">
        <v>124</v>
      </c>
      <c r="D10" s="95" t="s">
        <v>125</v>
      </c>
      <c r="E10" s="96" t="s">
        <v>126</v>
      </c>
      <c r="F10" s="96"/>
      <c r="G10" s="95" t="s">
        <v>127</v>
      </c>
      <c r="I10" s="97">
        <v>0.5</v>
      </c>
      <c r="J10" s="97">
        <f>1/I10</f>
        <v>2</v>
      </c>
    </row>
    <row r="11" spans="1:22" x14ac:dyDescent="0.25">
      <c r="A11" s="98"/>
      <c r="B11" s="99" t="s">
        <v>128</v>
      </c>
      <c r="C11" s="100" t="s">
        <v>129</v>
      </c>
      <c r="D11" s="99" t="s">
        <v>130</v>
      </c>
      <c r="E11" s="101" t="s">
        <v>131</v>
      </c>
      <c r="F11" s="102"/>
      <c r="G11" s="103" t="s">
        <v>132</v>
      </c>
      <c r="L11" t="s">
        <v>133</v>
      </c>
      <c r="M11" t="s">
        <v>134</v>
      </c>
      <c r="N11" t="s">
        <v>135</v>
      </c>
      <c r="O11" t="s">
        <v>136</v>
      </c>
      <c r="P11" t="s">
        <v>137</v>
      </c>
      <c r="Q11" t="s">
        <v>138</v>
      </c>
      <c r="R11" t="s">
        <v>139</v>
      </c>
      <c r="S11" t="s">
        <v>140</v>
      </c>
    </row>
    <row r="12" spans="1:22" x14ac:dyDescent="0.25">
      <c r="A12" s="104" t="s">
        <v>141</v>
      </c>
      <c r="B12" s="104">
        <v>1</v>
      </c>
      <c r="C12" s="105">
        <v>4.25</v>
      </c>
      <c r="D12" s="106">
        <f>IFERROR(ROUND(B12*C12,5),0)</f>
        <v>4.25</v>
      </c>
      <c r="E12" s="107">
        <v>0.14000000000000001</v>
      </c>
      <c r="F12" s="108"/>
      <c r="G12" s="106">
        <f>IFERROR(TRUNC(ROUND(D12*E12,2),2),0)</f>
        <v>0.6</v>
      </c>
      <c r="I12" t="s">
        <v>142</v>
      </c>
      <c r="J12">
        <v>2</v>
      </c>
      <c r="U12">
        <v>6.25</v>
      </c>
      <c r="V12">
        <f>+U12*1.4</f>
        <v>8.75</v>
      </c>
    </row>
    <row r="13" spans="1:22" x14ac:dyDescent="0.25">
      <c r="A13" s="104" t="s">
        <v>143</v>
      </c>
      <c r="B13" s="104">
        <v>0</v>
      </c>
      <c r="C13" s="105">
        <v>10</v>
      </c>
      <c r="D13" s="106">
        <f t="shared" ref="D13:D26" si="0">IFERROR(ROUND(B13*C13,5),0)</f>
        <v>0</v>
      </c>
      <c r="E13" s="109">
        <v>0.14000000000000001</v>
      </c>
      <c r="F13" s="110"/>
      <c r="G13" s="106">
        <f t="shared" ref="G13:G26" si="1">IFERROR(TRUNC(ROUND(D13*E13,2),2),0)</f>
        <v>0</v>
      </c>
      <c r="I13" t="s">
        <v>144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4" t="s">
        <v>145</v>
      </c>
      <c r="B14" s="104">
        <v>0</v>
      </c>
      <c r="C14" s="105">
        <v>20</v>
      </c>
      <c r="D14" s="106">
        <f t="shared" si="0"/>
        <v>0</v>
      </c>
      <c r="E14" s="107">
        <v>0.14000000000000001</v>
      </c>
      <c r="F14" s="108"/>
      <c r="G14" s="106">
        <f t="shared" si="1"/>
        <v>0</v>
      </c>
      <c r="I14" t="s">
        <v>146</v>
      </c>
      <c r="J14">
        <v>2</v>
      </c>
      <c r="U14">
        <v>65</v>
      </c>
      <c r="V14">
        <f t="shared" si="2"/>
        <v>91</v>
      </c>
    </row>
    <row r="15" spans="1:22" x14ac:dyDescent="0.25">
      <c r="A15" s="104" t="s">
        <v>147</v>
      </c>
      <c r="B15" s="104">
        <v>0</v>
      </c>
      <c r="C15" s="105">
        <v>1</v>
      </c>
      <c r="D15" s="106">
        <f t="shared" si="0"/>
        <v>0</v>
      </c>
      <c r="E15" s="107">
        <v>0.14000000000000001</v>
      </c>
      <c r="F15" s="108"/>
      <c r="G15" s="106">
        <f t="shared" si="1"/>
        <v>0</v>
      </c>
      <c r="I15" t="s">
        <v>148</v>
      </c>
      <c r="J15">
        <v>2</v>
      </c>
      <c r="U15">
        <v>2</v>
      </c>
      <c r="V15">
        <f t="shared" si="2"/>
        <v>2.8</v>
      </c>
    </row>
    <row r="16" spans="1:22" x14ac:dyDescent="0.25">
      <c r="A16" s="104" t="s">
        <v>149</v>
      </c>
      <c r="B16" s="104">
        <v>0</v>
      </c>
      <c r="C16" s="105">
        <v>0.5</v>
      </c>
      <c r="D16" s="106">
        <f t="shared" si="0"/>
        <v>0</v>
      </c>
      <c r="E16" s="107">
        <v>0.14000000000000001</v>
      </c>
      <c r="F16" s="108"/>
      <c r="G16" s="106">
        <f t="shared" si="1"/>
        <v>0</v>
      </c>
      <c r="I16" t="s">
        <v>150</v>
      </c>
      <c r="J16">
        <v>2</v>
      </c>
      <c r="U16">
        <v>0.5</v>
      </c>
      <c r="V16">
        <f t="shared" si="2"/>
        <v>0.7</v>
      </c>
    </row>
    <row r="17" spans="1:22" x14ac:dyDescent="0.25">
      <c r="A17" s="104" t="s">
        <v>148</v>
      </c>
      <c r="B17" s="104">
        <v>0</v>
      </c>
      <c r="C17" s="105">
        <v>0.15</v>
      </c>
      <c r="D17" s="106">
        <f t="shared" si="0"/>
        <v>0</v>
      </c>
      <c r="E17" s="107">
        <v>0.14000000000000001</v>
      </c>
      <c r="F17" s="108"/>
      <c r="G17" s="106">
        <f t="shared" si="1"/>
        <v>0</v>
      </c>
      <c r="I17" t="s">
        <v>151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111" t="s">
        <v>152</v>
      </c>
      <c r="B18" s="104">
        <v>2</v>
      </c>
      <c r="C18" s="105">
        <v>0.15</v>
      </c>
      <c r="D18" s="106">
        <f t="shared" si="0"/>
        <v>0.3</v>
      </c>
      <c r="E18" s="107">
        <v>0.14000000000000001</v>
      </c>
      <c r="F18" s="108"/>
      <c r="G18" s="106">
        <f t="shared" si="1"/>
        <v>0.04</v>
      </c>
      <c r="I18" t="s">
        <v>153</v>
      </c>
      <c r="J18">
        <v>2</v>
      </c>
      <c r="U18">
        <v>0.15</v>
      </c>
      <c r="V18">
        <f t="shared" si="2"/>
        <v>0.21</v>
      </c>
    </row>
    <row r="19" spans="1:22" x14ac:dyDescent="0.25">
      <c r="A19" s="104" t="s">
        <v>154</v>
      </c>
      <c r="B19" s="104">
        <v>0</v>
      </c>
      <c r="C19" s="105">
        <v>0.16</v>
      </c>
      <c r="D19" s="106">
        <f t="shared" si="0"/>
        <v>0</v>
      </c>
      <c r="E19" s="107">
        <v>0.14000000000000001</v>
      </c>
      <c r="F19" s="108"/>
      <c r="G19" s="106">
        <f t="shared" si="1"/>
        <v>0</v>
      </c>
      <c r="I19" t="s">
        <v>155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4" t="s">
        <v>156</v>
      </c>
      <c r="B20" s="104">
        <v>0</v>
      </c>
      <c r="C20" s="105">
        <v>0.2</v>
      </c>
      <c r="D20" s="106">
        <f t="shared" si="0"/>
        <v>0</v>
      </c>
      <c r="E20" s="107">
        <v>0.14000000000000001</v>
      </c>
      <c r="F20" s="108"/>
      <c r="G20" s="106">
        <f t="shared" si="1"/>
        <v>0</v>
      </c>
      <c r="I20" t="s">
        <v>157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4" t="s">
        <v>158</v>
      </c>
      <c r="B21" s="104">
        <v>0</v>
      </c>
      <c r="C21" s="105">
        <v>0.2</v>
      </c>
      <c r="D21" s="106">
        <f t="shared" si="0"/>
        <v>0</v>
      </c>
      <c r="E21" s="107">
        <v>0.14000000000000001</v>
      </c>
      <c r="F21" s="108"/>
      <c r="G21" s="106">
        <f t="shared" si="1"/>
        <v>0</v>
      </c>
      <c r="I21" t="s">
        <v>159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4" t="s">
        <v>160</v>
      </c>
      <c r="B22" s="104">
        <v>2</v>
      </c>
      <c r="C22" s="105">
        <v>0.17</v>
      </c>
      <c r="D22" s="106">
        <f t="shared" si="0"/>
        <v>0.34</v>
      </c>
      <c r="E22" s="107">
        <v>0.14000000000000001</v>
      </c>
      <c r="F22" s="108"/>
      <c r="G22" s="106">
        <f t="shared" si="1"/>
        <v>0.05</v>
      </c>
      <c r="I22" t="s">
        <v>161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4" t="s">
        <v>162</v>
      </c>
      <c r="B23" s="104">
        <v>2</v>
      </c>
      <c r="C23" s="105">
        <v>0.05</v>
      </c>
      <c r="D23" s="106">
        <f t="shared" si="0"/>
        <v>0.1</v>
      </c>
      <c r="E23" s="107">
        <v>0.14000000000000001</v>
      </c>
      <c r="F23" s="108"/>
      <c r="G23" s="106">
        <f t="shared" si="1"/>
        <v>0.01</v>
      </c>
      <c r="I23" t="s">
        <v>163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2" t="s">
        <v>164</v>
      </c>
      <c r="B24" s="104">
        <v>5</v>
      </c>
      <c r="C24" s="105">
        <v>0.05</v>
      </c>
      <c r="D24" s="106">
        <f t="shared" si="0"/>
        <v>0.25</v>
      </c>
      <c r="E24" s="107">
        <v>0.14000000000000001</v>
      </c>
      <c r="F24" s="108"/>
      <c r="G24" s="106">
        <f t="shared" si="1"/>
        <v>0.04</v>
      </c>
      <c r="I24" t="s">
        <v>165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3" t="s">
        <v>161</v>
      </c>
      <c r="B25" s="112">
        <v>0</v>
      </c>
      <c r="C25" s="105">
        <v>0.05</v>
      </c>
      <c r="D25" s="106">
        <f t="shared" si="0"/>
        <v>0</v>
      </c>
      <c r="E25" s="107">
        <v>0.14000000000000001</v>
      </c>
      <c r="F25" s="108"/>
      <c r="G25" s="106">
        <f t="shared" si="1"/>
        <v>0</v>
      </c>
      <c r="I25" t="s">
        <v>166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4" t="s">
        <v>167</v>
      </c>
      <c r="B26" s="113">
        <v>0</v>
      </c>
      <c r="C26" s="105">
        <v>2</v>
      </c>
      <c r="D26" s="106">
        <f t="shared" si="0"/>
        <v>0</v>
      </c>
      <c r="E26" s="107">
        <v>0.14000000000000001</v>
      </c>
      <c r="F26" s="108"/>
      <c r="G26" s="106">
        <f t="shared" si="1"/>
        <v>0</v>
      </c>
      <c r="I26" t="s">
        <v>168</v>
      </c>
      <c r="J26">
        <v>5</v>
      </c>
      <c r="U26">
        <v>5</v>
      </c>
      <c r="V26">
        <f t="shared" si="2"/>
        <v>7</v>
      </c>
    </row>
    <row r="27" spans="1:22" x14ac:dyDescent="0.25">
      <c r="A27" s="115"/>
      <c r="B27" s="116"/>
      <c r="C27" s="105"/>
      <c r="D27" s="117"/>
      <c r="E27" s="105"/>
      <c r="F27" s="108"/>
      <c r="G27" s="110"/>
      <c r="I27" t="s">
        <v>169</v>
      </c>
      <c r="J27">
        <v>5</v>
      </c>
    </row>
    <row r="28" spans="1:22" x14ac:dyDescent="0.25">
      <c r="A28" s="118"/>
      <c r="B28" s="118"/>
      <c r="C28" s="119"/>
      <c r="D28" s="120"/>
      <c r="E28" s="119"/>
      <c r="F28" s="121"/>
      <c r="G28" s="87"/>
    </row>
    <row r="29" spans="1:22" x14ac:dyDescent="0.25">
      <c r="A29" s="122" t="s">
        <v>170</v>
      </c>
      <c r="B29" s="122"/>
      <c r="C29" s="123"/>
      <c r="D29" s="122"/>
      <c r="E29" s="124"/>
      <c r="F29" s="125"/>
      <c r="G29" s="122">
        <f>TRUNC(ROUND(SUM(G12:G28),2),2)</f>
        <v>0.74</v>
      </c>
    </row>
    <row r="30" spans="1:22" s="93" customFormat="1" x14ac:dyDescent="0.25">
      <c r="A30" s="126" t="s">
        <v>171</v>
      </c>
      <c r="B30" s="127"/>
      <c r="C30" s="128"/>
      <c r="D30" s="128"/>
      <c r="E30" s="129"/>
      <c r="F30" s="129"/>
      <c r="G30" s="130"/>
    </row>
    <row r="31" spans="1:22" x14ac:dyDescent="0.25">
      <c r="A31" s="95" t="s">
        <v>172</v>
      </c>
      <c r="B31" s="131" t="s">
        <v>123</v>
      </c>
      <c r="C31" s="95" t="s">
        <v>173</v>
      </c>
      <c r="D31" s="95" t="s">
        <v>125</v>
      </c>
      <c r="E31" s="132" t="s">
        <v>126</v>
      </c>
      <c r="F31" s="133"/>
      <c r="G31" s="134" t="s">
        <v>127</v>
      </c>
    </row>
    <row r="32" spans="1:22" x14ac:dyDescent="0.25">
      <c r="A32" s="135"/>
      <c r="B32" s="136" t="s">
        <v>128</v>
      </c>
      <c r="C32" s="120" t="s">
        <v>129</v>
      </c>
      <c r="D32" s="120" t="s">
        <v>130</v>
      </c>
      <c r="E32" s="137" t="s">
        <v>131</v>
      </c>
      <c r="F32" s="138"/>
      <c r="G32" s="139" t="s">
        <v>132</v>
      </c>
    </row>
    <row r="33" spans="1:14" x14ac:dyDescent="0.25">
      <c r="A33" s="115" t="s">
        <v>174</v>
      </c>
      <c r="B33" s="140">
        <v>1</v>
      </c>
      <c r="C33" s="115">
        <v>5.5</v>
      </c>
      <c r="D33" s="106">
        <f>IFERROR(ROUND(B33*C33,5),0)</f>
        <v>5.5</v>
      </c>
      <c r="E33" s="105">
        <v>0.14000000000000001</v>
      </c>
      <c r="F33" s="108"/>
      <c r="G33" s="108">
        <f>IFERROR(TRUNC(ROUND(D33*E33,2),2),0)</f>
        <v>0.77</v>
      </c>
    </row>
    <row r="34" spans="1:14" x14ac:dyDescent="0.25">
      <c r="A34" s="115" t="s">
        <v>175</v>
      </c>
      <c r="B34" s="140">
        <v>2</v>
      </c>
      <c r="C34" s="115">
        <v>5</v>
      </c>
      <c r="D34" s="106">
        <f t="shared" ref="D34:D38" si="3">IFERROR(ROUND(B34*C34,5),0)</f>
        <v>10</v>
      </c>
      <c r="E34" s="105">
        <v>0.14000000000000001</v>
      </c>
      <c r="F34" s="108"/>
      <c r="G34" s="108">
        <f t="shared" ref="G34:G38" si="4">IFERROR(TRUNC(ROUND(D34*E34,2),2),0)</f>
        <v>1.4</v>
      </c>
    </row>
    <row r="35" spans="1:14" x14ac:dyDescent="0.25">
      <c r="A35" s="115" t="s">
        <v>176</v>
      </c>
      <c r="B35" s="140">
        <v>2</v>
      </c>
      <c r="C35" s="115">
        <v>4.5</v>
      </c>
      <c r="D35" s="106">
        <f t="shared" si="3"/>
        <v>9</v>
      </c>
      <c r="E35" s="105">
        <v>0.14000000000000001</v>
      </c>
      <c r="F35" s="108"/>
      <c r="G35" s="108">
        <f t="shared" si="4"/>
        <v>1.26</v>
      </c>
    </row>
    <row r="36" spans="1:14" x14ac:dyDescent="0.25">
      <c r="A36" s="115" t="s">
        <v>177</v>
      </c>
      <c r="B36" s="140">
        <v>0</v>
      </c>
      <c r="C36" s="115">
        <v>5</v>
      </c>
      <c r="D36" s="106">
        <f t="shared" si="3"/>
        <v>0</v>
      </c>
      <c r="E36" s="105">
        <v>0.14000000000000001</v>
      </c>
      <c r="F36" s="108"/>
      <c r="G36" s="108">
        <f t="shared" si="4"/>
        <v>0</v>
      </c>
      <c r="I36" s="141"/>
      <c r="J36" s="141"/>
      <c r="K36" s="141"/>
      <c r="L36" s="141"/>
      <c r="M36" s="141"/>
      <c r="N36" s="141"/>
    </row>
    <row r="37" spans="1:14" x14ac:dyDescent="0.25">
      <c r="A37" s="115" t="s">
        <v>178</v>
      </c>
      <c r="B37" s="140">
        <v>0</v>
      </c>
      <c r="C37" s="115">
        <v>6.5</v>
      </c>
      <c r="D37" s="106">
        <f t="shared" si="3"/>
        <v>0</v>
      </c>
      <c r="E37" s="105">
        <v>0.14000000000000001</v>
      </c>
      <c r="F37" s="108"/>
      <c r="G37" s="108">
        <f t="shared" si="4"/>
        <v>0</v>
      </c>
      <c r="I37" s="141"/>
      <c r="J37" s="141"/>
      <c r="K37" s="141"/>
      <c r="L37" s="141"/>
      <c r="M37" s="141"/>
      <c r="N37" s="141"/>
    </row>
    <row r="38" spans="1:14" x14ac:dyDescent="0.25">
      <c r="A38" s="115"/>
      <c r="B38" s="140">
        <v>0</v>
      </c>
      <c r="C38" s="115"/>
      <c r="D38" s="106">
        <f t="shared" si="3"/>
        <v>0</v>
      </c>
      <c r="E38" s="105">
        <v>0</v>
      </c>
      <c r="F38" s="108"/>
      <c r="G38" s="108">
        <f t="shared" si="4"/>
        <v>0</v>
      </c>
      <c r="I38" s="141"/>
      <c r="J38" s="141"/>
      <c r="K38" s="141"/>
      <c r="L38" s="141"/>
      <c r="M38" s="141"/>
      <c r="N38" s="141"/>
    </row>
    <row r="39" spans="1:14" x14ac:dyDescent="0.25">
      <c r="A39" s="135"/>
      <c r="B39" s="142"/>
      <c r="C39" s="118"/>
      <c r="D39" s="120"/>
      <c r="E39" s="119"/>
      <c r="F39" s="121"/>
      <c r="G39" s="121"/>
      <c r="I39" s="141"/>
      <c r="J39" s="141"/>
      <c r="K39" s="141"/>
      <c r="L39" s="141"/>
      <c r="M39" s="141"/>
      <c r="N39" s="141"/>
    </row>
    <row r="40" spans="1:14" x14ac:dyDescent="0.25">
      <c r="A40" s="122" t="s">
        <v>179</v>
      </c>
      <c r="B40" s="143"/>
      <c r="C40" s="122"/>
      <c r="D40" s="122"/>
      <c r="E40" s="123"/>
      <c r="F40" s="144"/>
      <c r="G40" s="122">
        <f>TRUNC(ROUND(SUM(G33:G39),2),2)</f>
        <v>3.43</v>
      </c>
      <c r="I40" s="141"/>
      <c r="J40" s="141"/>
      <c r="K40" s="141"/>
      <c r="L40" s="141"/>
      <c r="M40" s="141"/>
      <c r="N40" s="141"/>
    </row>
    <row r="41" spans="1:14" s="93" customFormat="1" x14ac:dyDescent="0.25">
      <c r="A41" s="126" t="s">
        <v>180</v>
      </c>
      <c r="B41" s="127"/>
      <c r="C41" s="128"/>
      <c r="D41" s="128"/>
      <c r="E41" s="129"/>
      <c r="F41" s="129"/>
      <c r="G41" s="130"/>
      <c r="I41" s="145"/>
      <c r="J41" s="145"/>
      <c r="K41" s="145"/>
      <c r="L41" s="145"/>
      <c r="M41" s="145"/>
      <c r="N41" s="145"/>
    </row>
    <row r="42" spans="1:14" ht="15.75" customHeight="1" x14ac:dyDescent="0.25">
      <c r="A42" s="143" t="s">
        <v>181</v>
      </c>
      <c r="B42" s="144"/>
      <c r="C42" s="122" t="s">
        <v>5</v>
      </c>
      <c r="D42" s="122" t="s">
        <v>123</v>
      </c>
      <c r="E42" s="124" t="s">
        <v>182</v>
      </c>
      <c r="F42" s="124"/>
      <c r="G42" s="122" t="s">
        <v>127</v>
      </c>
      <c r="I42" s="141"/>
      <c r="J42" s="141"/>
      <c r="K42" s="141"/>
      <c r="L42" s="141"/>
      <c r="M42" s="141"/>
      <c r="N42" s="141"/>
    </row>
    <row r="43" spans="1:14" x14ac:dyDescent="0.25">
      <c r="A43" s="146"/>
      <c r="B43" s="147"/>
      <c r="C43" s="99"/>
      <c r="D43" s="99" t="s">
        <v>128</v>
      </c>
      <c r="E43" s="148" t="s">
        <v>129</v>
      </c>
      <c r="F43" s="102"/>
      <c r="G43" s="99" t="s">
        <v>130</v>
      </c>
      <c r="I43" s="141"/>
      <c r="J43" s="141"/>
      <c r="K43" s="141"/>
      <c r="L43" s="141"/>
      <c r="M43" s="141"/>
      <c r="N43" s="141"/>
    </row>
    <row r="44" spans="1:14" ht="25.5" x14ac:dyDescent="0.25">
      <c r="A44" s="149" t="s">
        <v>244</v>
      </c>
      <c r="B44" s="150"/>
      <c r="C44" s="151" t="s">
        <v>20</v>
      </c>
      <c r="D44" s="152">
        <v>2</v>
      </c>
      <c r="E44" s="153">
        <v>3.76</v>
      </c>
      <c r="F44" s="154"/>
      <c r="G44" s="115">
        <f>IFERROR(TRUNC(ROUND(D44*E44,2),2),0)</f>
        <v>7.52</v>
      </c>
      <c r="I44" s="141"/>
      <c r="J44" s="155"/>
      <c r="K44" s="141"/>
      <c r="L44" s="141"/>
      <c r="M44" s="141"/>
      <c r="N44" s="141"/>
    </row>
    <row r="45" spans="1:14" x14ac:dyDescent="0.25">
      <c r="A45" s="156" t="s">
        <v>245</v>
      </c>
      <c r="B45" s="157"/>
      <c r="C45" s="151" t="s">
        <v>20</v>
      </c>
      <c r="D45" s="152">
        <v>3</v>
      </c>
      <c r="E45" s="158">
        <v>0.81</v>
      </c>
      <c r="F45" s="110"/>
      <c r="G45" s="115">
        <f t="shared" ref="G45:G63" si="5">IFERROR(TRUNC(ROUND(D45*E45,2),2),0)</f>
        <v>2.4300000000000002</v>
      </c>
      <c r="I45" s="141"/>
      <c r="J45" s="155"/>
      <c r="K45" s="141"/>
      <c r="L45" s="141"/>
      <c r="M45" s="141"/>
      <c r="N45" s="141"/>
    </row>
    <row r="46" spans="1:14" ht="25.5" x14ac:dyDescent="0.25">
      <c r="A46" s="156" t="s">
        <v>252</v>
      </c>
      <c r="B46" s="157"/>
      <c r="C46" s="159" t="s">
        <v>20</v>
      </c>
      <c r="D46" s="160">
        <v>1</v>
      </c>
      <c r="E46" s="161">
        <v>5.52</v>
      </c>
      <c r="F46" s="108"/>
      <c r="G46" s="115">
        <f t="shared" si="5"/>
        <v>5.52</v>
      </c>
      <c r="I46" s="141"/>
      <c r="J46" s="155"/>
      <c r="K46" s="141"/>
      <c r="L46" s="141"/>
      <c r="M46" s="141"/>
      <c r="N46" s="141"/>
    </row>
    <row r="47" spans="1:14" x14ac:dyDescent="0.25">
      <c r="A47" s="156" t="s">
        <v>239</v>
      </c>
      <c r="B47" s="157"/>
      <c r="C47" s="151" t="s">
        <v>20</v>
      </c>
      <c r="D47" s="152">
        <v>3</v>
      </c>
      <c r="E47" s="161">
        <v>1.29</v>
      </c>
      <c r="F47" s="108"/>
      <c r="G47" s="115">
        <f t="shared" si="5"/>
        <v>3.87</v>
      </c>
      <c r="I47" s="141"/>
      <c r="J47" s="155"/>
      <c r="K47" s="141"/>
      <c r="L47" s="141"/>
      <c r="M47" s="141"/>
      <c r="N47" s="141"/>
    </row>
    <row r="48" spans="1:14" x14ac:dyDescent="0.25">
      <c r="A48" s="156">
        <v>0</v>
      </c>
      <c r="B48" s="157"/>
      <c r="C48" s="151">
        <v>0</v>
      </c>
      <c r="D48" s="152">
        <v>0</v>
      </c>
      <c r="E48" s="161">
        <v>0</v>
      </c>
      <c r="F48" s="108"/>
      <c r="G48" s="115">
        <f t="shared" si="5"/>
        <v>0</v>
      </c>
      <c r="I48" s="141"/>
      <c r="J48" s="155"/>
      <c r="K48" s="141"/>
      <c r="L48" s="141"/>
      <c r="M48" s="141"/>
      <c r="N48" s="141"/>
    </row>
    <row r="49" spans="1:14" x14ac:dyDescent="0.25">
      <c r="A49" s="156">
        <v>0</v>
      </c>
      <c r="B49" s="157"/>
      <c r="C49" s="151">
        <v>0</v>
      </c>
      <c r="D49" s="152">
        <v>0</v>
      </c>
      <c r="E49" s="161">
        <v>0</v>
      </c>
      <c r="F49" s="108"/>
      <c r="G49" s="115">
        <f t="shared" si="5"/>
        <v>0</v>
      </c>
      <c r="I49" s="141"/>
      <c r="J49" s="155"/>
      <c r="K49" s="141"/>
      <c r="L49" s="141"/>
      <c r="M49" s="141"/>
      <c r="N49" s="141"/>
    </row>
    <row r="50" spans="1:14" x14ac:dyDescent="0.25">
      <c r="A50" s="156">
        <v>0</v>
      </c>
      <c r="B50" s="157"/>
      <c r="C50" s="151">
        <v>0</v>
      </c>
      <c r="D50" s="152">
        <v>0</v>
      </c>
      <c r="E50" s="161">
        <v>0</v>
      </c>
      <c r="F50" s="108"/>
      <c r="G50" s="115">
        <f t="shared" si="5"/>
        <v>0</v>
      </c>
      <c r="I50" s="141"/>
      <c r="J50" s="155"/>
      <c r="K50" s="141"/>
      <c r="L50" s="141"/>
      <c r="M50" s="141"/>
      <c r="N50" s="141"/>
    </row>
    <row r="51" spans="1:14" x14ac:dyDescent="0.25">
      <c r="A51" s="156">
        <v>0</v>
      </c>
      <c r="B51" s="157"/>
      <c r="C51" s="151">
        <v>0</v>
      </c>
      <c r="D51" s="152">
        <v>0</v>
      </c>
      <c r="E51" s="161">
        <v>0</v>
      </c>
      <c r="F51" s="108"/>
      <c r="G51" s="115">
        <f t="shared" si="5"/>
        <v>0</v>
      </c>
      <c r="I51" s="141"/>
      <c r="J51" s="155"/>
      <c r="K51" s="141"/>
      <c r="L51" s="141"/>
      <c r="M51" s="141"/>
      <c r="N51" s="141"/>
    </row>
    <row r="52" spans="1:14" x14ac:dyDescent="0.25">
      <c r="A52" s="156">
        <v>0</v>
      </c>
      <c r="B52" s="157"/>
      <c r="C52" s="151">
        <v>0</v>
      </c>
      <c r="D52" s="152">
        <v>0</v>
      </c>
      <c r="E52" s="161">
        <v>0</v>
      </c>
      <c r="F52" s="108"/>
      <c r="G52" s="115">
        <f t="shared" si="5"/>
        <v>0</v>
      </c>
      <c r="I52" s="141"/>
      <c r="J52" s="155"/>
      <c r="K52" s="141"/>
      <c r="L52" s="141"/>
      <c r="M52" s="141"/>
      <c r="N52" s="141"/>
    </row>
    <row r="53" spans="1:14" x14ac:dyDescent="0.25">
      <c r="A53" s="156">
        <v>0</v>
      </c>
      <c r="B53" s="157"/>
      <c r="C53" s="151">
        <v>0</v>
      </c>
      <c r="D53" s="152">
        <v>0</v>
      </c>
      <c r="E53" s="161">
        <v>0</v>
      </c>
      <c r="F53" s="108"/>
      <c r="G53" s="115">
        <f t="shared" si="5"/>
        <v>0</v>
      </c>
      <c r="I53" s="141"/>
      <c r="J53" s="155"/>
      <c r="K53" s="141"/>
      <c r="L53" s="141"/>
      <c r="M53" s="141"/>
      <c r="N53" s="141"/>
    </row>
    <row r="54" spans="1:14" x14ac:dyDescent="0.25">
      <c r="A54" s="156">
        <v>0</v>
      </c>
      <c r="B54" s="157"/>
      <c r="C54" s="151">
        <v>0</v>
      </c>
      <c r="D54" s="152">
        <v>0</v>
      </c>
      <c r="E54" s="161">
        <v>0</v>
      </c>
      <c r="F54" s="108"/>
      <c r="G54" s="115">
        <f t="shared" si="5"/>
        <v>0</v>
      </c>
      <c r="I54" s="141"/>
      <c r="J54" s="155"/>
      <c r="K54" s="141"/>
      <c r="L54" s="141"/>
      <c r="M54" s="141"/>
      <c r="N54" s="141"/>
    </row>
    <row r="55" spans="1:14" x14ac:dyDescent="0.25">
      <c r="A55" s="140">
        <v>0</v>
      </c>
      <c r="B55" s="105"/>
      <c r="C55" s="151">
        <v>0</v>
      </c>
      <c r="D55" s="152">
        <v>0</v>
      </c>
      <c r="E55" s="140">
        <v>0</v>
      </c>
      <c r="F55" s="108"/>
      <c r="G55" s="115">
        <f t="shared" si="5"/>
        <v>0</v>
      </c>
      <c r="I55" s="141"/>
      <c r="J55" s="141"/>
      <c r="K55" s="141"/>
      <c r="L55" s="141"/>
      <c r="M55" s="141"/>
      <c r="N55" s="141"/>
    </row>
    <row r="56" spans="1:14" x14ac:dyDescent="0.25">
      <c r="A56" s="156">
        <v>0</v>
      </c>
      <c r="B56" s="157"/>
      <c r="C56" s="151">
        <v>0</v>
      </c>
      <c r="D56" s="152">
        <v>0</v>
      </c>
      <c r="E56" s="161">
        <v>0</v>
      </c>
      <c r="F56" s="108"/>
      <c r="G56" s="115">
        <f t="shared" si="5"/>
        <v>0</v>
      </c>
      <c r="I56" s="141"/>
      <c r="J56" s="155"/>
      <c r="K56" s="141"/>
      <c r="L56" s="141"/>
      <c r="M56" s="141"/>
      <c r="N56" s="141"/>
    </row>
    <row r="57" spans="1:14" x14ac:dyDescent="0.25">
      <c r="A57" s="156">
        <v>0</v>
      </c>
      <c r="B57" s="157"/>
      <c r="C57" s="151">
        <v>0</v>
      </c>
      <c r="D57" s="152">
        <v>0</v>
      </c>
      <c r="E57" s="161">
        <v>0</v>
      </c>
      <c r="F57" s="108"/>
      <c r="G57" s="115">
        <f t="shared" si="5"/>
        <v>0</v>
      </c>
      <c r="I57" s="141"/>
      <c r="J57" s="155"/>
      <c r="K57" s="141"/>
      <c r="L57" s="141"/>
      <c r="M57" s="141"/>
      <c r="N57" s="141"/>
    </row>
    <row r="58" spans="1:14" x14ac:dyDescent="0.25">
      <c r="A58" s="156">
        <v>0</v>
      </c>
      <c r="B58" s="157"/>
      <c r="C58" s="151">
        <v>0</v>
      </c>
      <c r="D58" s="152">
        <v>0</v>
      </c>
      <c r="E58" s="161">
        <v>0</v>
      </c>
      <c r="F58" s="108"/>
      <c r="G58" s="115">
        <f t="shared" si="5"/>
        <v>0</v>
      </c>
      <c r="I58" s="141"/>
      <c r="J58" s="155"/>
      <c r="K58" s="141"/>
      <c r="L58" s="141"/>
      <c r="M58" s="141"/>
      <c r="N58" s="141"/>
    </row>
    <row r="59" spans="1:14" x14ac:dyDescent="0.25">
      <c r="A59" s="156">
        <v>0</v>
      </c>
      <c r="B59" s="157"/>
      <c r="C59" s="151">
        <v>0</v>
      </c>
      <c r="D59" s="152">
        <v>0</v>
      </c>
      <c r="E59" s="161">
        <v>0</v>
      </c>
      <c r="F59" s="108"/>
      <c r="G59" s="115">
        <f t="shared" si="5"/>
        <v>0</v>
      </c>
      <c r="I59" s="141"/>
      <c r="J59" s="155"/>
      <c r="K59" s="141"/>
      <c r="L59" s="141"/>
      <c r="M59" s="141"/>
      <c r="N59" s="141"/>
    </row>
    <row r="60" spans="1:14" x14ac:dyDescent="0.25">
      <c r="A60" s="156">
        <v>0</v>
      </c>
      <c r="B60" s="157"/>
      <c r="C60" s="151">
        <v>0</v>
      </c>
      <c r="D60" s="152">
        <v>0</v>
      </c>
      <c r="E60" s="161">
        <v>0</v>
      </c>
      <c r="F60" s="108"/>
      <c r="G60" s="115">
        <f t="shared" si="5"/>
        <v>0</v>
      </c>
      <c r="I60" s="141"/>
      <c r="J60" s="155"/>
      <c r="K60" s="141"/>
      <c r="L60" s="141"/>
      <c r="M60" s="141"/>
      <c r="N60" s="141"/>
    </row>
    <row r="61" spans="1:14" x14ac:dyDescent="0.25">
      <c r="A61" s="140">
        <v>0</v>
      </c>
      <c r="B61" s="105"/>
      <c r="C61" s="115">
        <v>0</v>
      </c>
      <c r="D61" s="115">
        <v>0</v>
      </c>
      <c r="E61" s="140">
        <v>0</v>
      </c>
      <c r="F61" s="108"/>
      <c r="G61" s="115">
        <f t="shared" si="5"/>
        <v>0</v>
      </c>
      <c r="I61" s="141"/>
      <c r="J61" s="141"/>
      <c r="K61" s="141"/>
      <c r="L61" s="141"/>
      <c r="M61" s="141"/>
      <c r="N61" s="141"/>
    </row>
    <row r="62" spans="1:14" x14ac:dyDescent="0.25">
      <c r="A62" s="140">
        <v>0</v>
      </c>
      <c r="B62" s="105"/>
      <c r="C62" s="115">
        <v>0</v>
      </c>
      <c r="D62" s="115">
        <v>0</v>
      </c>
      <c r="E62" s="140">
        <v>0</v>
      </c>
      <c r="F62" s="108"/>
      <c r="G62" s="115">
        <f t="shared" si="5"/>
        <v>0</v>
      </c>
      <c r="I62" s="141"/>
      <c r="J62" s="141"/>
      <c r="K62" s="141"/>
      <c r="L62" s="141"/>
      <c r="M62" s="141"/>
      <c r="N62" s="141"/>
    </row>
    <row r="63" spans="1:14" x14ac:dyDescent="0.25">
      <c r="A63" s="162">
        <v>0</v>
      </c>
      <c r="B63" s="119"/>
      <c r="C63" s="118">
        <v>0</v>
      </c>
      <c r="D63" s="118">
        <v>0</v>
      </c>
      <c r="E63" s="162">
        <v>0</v>
      </c>
      <c r="F63" s="121"/>
      <c r="G63" s="115">
        <f t="shared" si="5"/>
        <v>0</v>
      </c>
      <c r="I63" s="141"/>
      <c r="J63" s="141"/>
      <c r="K63" s="141"/>
      <c r="L63" s="141"/>
      <c r="M63" s="141"/>
      <c r="N63" s="141"/>
    </row>
    <row r="64" spans="1:14" x14ac:dyDescent="0.25">
      <c r="A64" s="143" t="s">
        <v>183</v>
      </c>
      <c r="B64" s="123"/>
      <c r="C64" s="122">
        <v>0</v>
      </c>
      <c r="D64" s="122">
        <v>0</v>
      </c>
      <c r="E64" s="143">
        <v>1.29</v>
      </c>
      <c r="F64" s="144"/>
      <c r="G64" s="144">
        <f>TRUNC(ROUND(SUM(G44:G63),2),2)</f>
        <v>19.34</v>
      </c>
      <c r="I64" s="141"/>
      <c r="J64" s="141"/>
      <c r="K64" s="141"/>
      <c r="L64" s="141"/>
      <c r="M64" s="141"/>
      <c r="N64" s="141"/>
    </row>
    <row r="65" spans="1:22" s="93" customFormat="1" x14ac:dyDescent="0.25">
      <c r="A65" s="126" t="s">
        <v>184</v>
      </c>
      <c r="B65" s="127"/>
      <c r="C65" s="128"/>
      <c r="D65" s="128"/>
      <c r="E65" s="129"/>
      <c r="F65" s="129"/>
      <c r="G65" s="130"/>
      <c r="I65" s="145"/>
      <c r="J65" s="145"/>
      <c r="K65" s="145"/>
      <c r="L65" s="145"/>
      <c r="M65" s="145"/>
      <c r="N65" s="145"/>
    </row>
    <row r="66" spans="1:22" ht="27.75" customHeight="1" x14ac:dyDescent="0.25">
      <c r="A66" s="163" t="s">
        <v>122</v>
      </c>
      <c r="B66" s="132"/>
      <c r="C66" s="95" t="s">
        <v>185</v>
      </c>
      <c r="D66" s="95" t="s">
        <v>186</v>
      </c>
      <c r="E66" s="163" t="s">
        <v>124</v>
      </c>
      <c r="F66" s="133"/>
      <c r="G66" s="134" t="s">
        <v>187</v>
      </c>
    </row>
    <row r="67" spans="1:22" x14ac:dyDescent="0.25">
      <c r="A67" s="142"/>
      <c r="B67" s="85"/>
      <c r="C67" s="120"/>
      <c r="D67" s="120" t="s">
        <v>128</v>
      </c>
      <c r="E67" s="164" t="s">
        <v>129</v>
      </c>
      <c r="F67" s="165"/>
      <c r="G67" s="99" t="s">
        <v>188</v>
      </c>
    </row>
    <row r="68" spans="1:22" ht="15.75" thickBot="1" x14ac:dyDescent="0.3">
      <c r="A68" s="166"/>
      <c r="B68" s="167"/>
      <c r="C68" s="168"/>
      <c r="D68" s="168"/>
      <c r="E68" s="161"/>
      <c r="F68" s="108"/>
      <c r="G68" s="168"/>
    </row>
    <row r="69" spans="1:22" ht="15.75" thickBot="1" x14ac:dyDescent="0.3">
      <c r="A69" s="169" t="s">
        <v>189</v>
      </c>
      <c r="B69" s="170"/>
      <c r="C69" s="116" t="s">
        <v>20</v>
      </c>
      <c r="D69" s="116">
        <v>1</v>
      </c>
      <c r="E69" s="140">
        <v>3</v>
      </c>
      <c r="F69" s="108"/>
      <c r="G69" s="115">
        <f>IFERROR(TRUNC(ROUND(D69*E69,2),2),0)</f>
        <v>3</v>
      </c>
      <c r="I69" s="171" t="s">
        <v>190</v>
      </c>
      <c r="J69" s="172">
        <v>0</v>
      </c>
    </row>
    <row r="70" spans="1:22" x14ac:dyDescent="0.25">
      <c r="A70" s="173"/>
      <c r="B70" s="174"/>
      <c r="C70" s="120"/>
      <c r="D70" s="120"/>
      <c r="E70" s="175"/>
      <c r="F70" s="176"/>
      <c r="G70" s="118"/>
    </row>
    <row r="71" spans="1:22" x14ac:dyDescent="0.25">
      <c r="A71" s="143" t="s">
        <v>191</v>
      </c>
      <c r="B71" s="123"/>
      <c r="C71" s="122"/>
      <c r="D71" s="122"/>
      <c r="E71" s="122"/>
      <c r="F71" s="123"/>
      <c r="G71" s="122">
        <f>TRUNC(ROUND(SUM(G68:G70),5),2)</f>
        <v>3</v>
      </c>
    </row>
    <row r="72" spans="1:22" s="93" customFormat="1" ht="15.75" customHeight="1" x14ac:dyDescent="0.25">
      <c r="A72" s="177"/>
      <c r="B72" s="178"/>
      <c r="C72" s="129" t="s">
        <v>192</v>
      </c>
      <c r="D72" s="129"/>
      <c r="E72" s="129"/>
      <c r="F72" s="129"/>
      <c r="G72" s="179">
        <f>TRUNC(ROUND(G29+G40+G64+G71,2),2)</f>
        <v>26.51</v>
      </c>
    </row>
    <row r="73" spans="1:22" ht="15.75" customHeight="1" x14ac:dyDescent="0.25">
      <c r="A73" s="180"/>
      <c r="B73" s="181"/>
      <c r="C73" s="182" t="s">
        <v>193</v>
      </c>
      <c r="D73" s="124"/>
      <c r="E73" s="124"/>
      <c r="F73" s="183">
        <v>0.03</v>
      </c>
      <c r="G73" s="122">
        <f>TRUNC(ROUND(G72*F73,2),2)</f>
        <v>0.8</v>
      </c>
    </row>
    <row r="74" spans="1:22" ht="15.75" customHeight="1" x14ac:dyDescent="0.25">
      <c r="A74" s="180"/>
      <c r="B74" s="181"/>
      <c r="C74" s="182" t="s">
        <v>194</v>
      </c>
      <c r="D74" s="124"/>
      <c r="E74" s="124"/>
      <c r="F74" s="184">
        <v>1.1000000000000001E-3</v>
      </c>
      <c r="G74" s="122">
        <f>TRUNC(ROUND(G72*F74,2),2)</f>
        <v>0.03</v>
      </c>
      <c r="V74">
        <f>+COLUMN(V73)</f>
        <v>22</v>
      </c>
    </row>
    <row r="75" spans="1:22" ht="15.75" customHeight="1" x14ac:dyDescent="0.25">
      <c r="A75" s="185"/>
      <c r="B75" s="186"/>
      <c r="C75" s="182" t="s">
        <v>195</v>
      </c>
      <c r="D75" s="124"/>
      <c r="E75" s="124"/>
      <c r="F75" s="144"/>
      <c r="G75" s="122">
        <f>TRUNC(ROUND(SUM(G72:G74),2),2)</f>
        <v>27.34</v>
      </c>
      <c r="U75" t="s">
        <v>196</v>
      </c>
      <c r="V75">
        <f>+TRUNC(ROUND(G29+G40+G71+G73+G74,2),2)</f>
        <v>8</v>
      </c>
    </row>
    <row r="76" spans="1:22" s="93" customFormat="1" ht="15.75" customHeight="1" x14ac:dyDescent="0.25">
      <c r="A76" s="187" t="s">
        <v>197</v>
      </c>
      <c r="B76" s="188"/>
      <c r="C76" s="189" t="s">
        <v>198</v>
      </c>
      <c r="D76" s="190"/>
      <c r="E76" s="190"/>
      <c r="F76" s="191"/>
      <c r="G76" s="192"/>
      <c r="U76" s="93" t="s">
        <v>199</v>
      </c>
      <c r="V76" s="93">
        <f>+G64</f>
        <v>19.34</v>
      </c>
    </row>
    <row r="77" spans="1:22" x14ac:dyDescent="0.25">
      <c r="A77" s="193"/>
      <c r="B77" s="193"/>
      <c r="C77" s="193"/>
      <c r="D77" s="193"/>
      <c r="E77" s="193"/>
      <c r="F77" s="193"/>
      <c r="G77" s="193"/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2" orientation="portrait" horizontalDpi="4294967293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4">
    <tabColor rgb="FF92D050"/>
    <pageSetUpPr fitToPage="1"/>
  </sheetPr>
  <dimension ref="A1:V77"/>
  <sheetViews>
    <sheetView showZeros="0" view="pageBreakPreview" topLeftCell="A4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58" t="s">
        <v>109</v>
      </c>
      <c r="B1" s="59"/>
      <c r="C1" s="59"/>
      <c r="D1" s="59"/>
      <c r="E1" s="59"/>
      <c r="F1" s="59"/>
      <c r="G1" s="60"/>
    </row>
    <row r="2" spans="1:22" ht="15" customHeight="1" x14ac:dyDescent="0.25">
      <c r="A2" s="61" t="s">
        <v>110</v>
      </c>
      <c r="B2" s="62"/>
      <c r="C2" s="62"/>
      <c r="D2" s="62" t="s">
        <v>111</v>
      </c>
      <c r="E2" s="63" t="s">
        <v>17</v>
      </c>
      <c r="F2" s="63"/>
      <c r="G2" s="64"/>
    </row>
    <row r="3" spans="1:22" ht="103.5" customHeight="1" x14ac:dyDescent="0.25">
      <c r="A3" s="65" t="s">
        <v>112</v>
      </c>
      <c r="B3" s="66"/>
      <c r="C3" s="62"/>
      <c r="D3" s="62"/>
      <c r="E3" s="63"/>
      <c r="F3" s="63"/>
      <c r="G3" s="64"/>
    </row>
    <row r="4" spans="1:22" ht="18" x14ac:dyDescent="0.25">
      <c r="A4" s="67" t="s">
        <v>113</v>
      </c>
      <c r="B4" s="68"/>
      <c r="C4" s="68"/>
      <c r="D4" s="68"/>
      <c r="E4" s="68"/>
      <c r="F4" s="68"/>
      <c r="G4" s="69"/>
    </row>
    <row r="5" spans="1:22" x14ac:dyDescent="0.25">
      <c r="A5" s="70"/>
      <c r="B5" s="71"/>
      <c r="C5" s="71"/>
      <c r="D5" s="72" t="s">
        <v>114</v>
      </c>
      <c r="F5" s="73"/>
      <c r="G5" s="74"/>
    </row>
    <row r="6" spans="1:22" x14ac:dyDescent="0.25">
      <c r="A6" s="75" t="s">
        <v>115</v>
      </c>
      <c r="B6" s="76"/>
      <c r="C6" s="71"/>
      <c r="D6" s="71"/>
      <c r="E6" s="71"/>
      <c r="F6" s="71"/>
      <c r="G6" s="77"/>
    </row>
    <row r="7" spans="1:22" ht="42" customHeight="1" x14ac:dyDescent="0.25">
      <c r="A7" s="78" t="s">
        <v>69</v>
      </c>
      <c r="B7" s="79"/>
      <c r="C7" s="79"/>
      <c r="D7" s="79"/>
      <c r="E7" s="79"/>
      <c r="F7" s="80" t="s">
        <v>116</v>
      </c>
      <c r="G7" s="81" t="s">
        <v>20</v>
      </c>
      <c r="H7" s="82"/>
      <c r="I7" s="83" t="s">
        <v>117</v>
      </c>
      <c r="J7" s="82">
        <v>2</v>
      </c>
    </row>
    <row r="8" spans="1:22" x14ac:dyDescent="0.25">
      <c r="A8" s="84" t="s">
        <v>118</v>
      </c>
      <c r="B8" s="85"/>
      <c r="C8" s="85"/>
      <c r="D8" s="85"/>
      <c r="E8" s="86"/>
      <c r="F8" s="86"/>
      <c r="G8" s="87"/>
    </row>
    <row r="9" spans="1:22" s="93" customFormat="1" x14ac:dyDescent="0.25">
      <c r="A9" s="88" t="s">
        <v>119</v>
      </c>
      <c r="B9" s="89"/>
      <c r="C9" s="90"/>
      <c r="D9" s="90"/>
      <c r="E9" s="91"/>
      <c r="F9" s="91"/>
      <c r="G9" s="92"/>
      <c r="I9" s="94" t="s">
        <v>120</v>
      </c>
      <c r="J9" s="94" t="s">
        <v>121</v>
      </c>
    </row>
    <row r="10" spans="1:22" ht="15.75" x14ac:dyDescent="0.25">
      <c r="A10" s="95" t="s">
        <v>122</v>
      </c>
      <c r="B10" s="95" t="s">
        <v>123</v>
      </c>
      <c r="C10" s="95" t="s">
        <v>124</v>
      </c>
      <c r="D10" s="95" t="s">
        <v>125</v>
      </c>
      <c r="E10" s="96" t="s">
        <v>126</v>
      </c>
      <c r="F10" s="96"/>
      <c r="G10" s="95" t="s">
        <v>127</v>
      </c>
      <c r="I10" s="97">
        <v>0.5</v>
      </c>
      <c r="J10" s="97">
        <f>1/I10</f>
        <v>2</v>
      </c>
    </row>
    <row r="11" spans="1:22" x14ac:dyDescent="0.25">
      <c r="A11" s="98"/>
      <c r="B11" s="99" t="s">
        <v>128</v>
      </c>
      <c r="C11" s="100" t="s">
        <v>129</v>
      </c>
      <c r="D11" s="99" t="s">
        <v>130</v>
      </c>
      <c r="E11" s="101" t="s">
        <v>131</v>
      </c>
      <c r="F11" s="102"/>
      <c r="G11" s="103" t="s">
        <v>132</v>
      </c>
      <c r="L11" t="s">
        <v>133</v>
      </c>
      <c r="M11" t="s">
        <v>134</v>
      </c>
      <c r="N11" t="s">
        <v>135</v>
      </c>
      <c r="O11" t="s">
        <v>136</v>
      </c>
      <c r="P11" t="s">
        <v>137</v>
      </c>
      <c r="Q11" t="s">
        <v>138</v>
      </c>
      <c r="R11" t="s">
        <v>139</v>
      </c>
      <c r="S11" t="s">
        <v>140</v>
      </c>
    </row>
    <row r="12" spans="1:22" x14ac:dyDescent="0.25">
      <c r="A12" s="104" t="s">
        <v>141</v>
      </c>
      <c r="B12" s="104">
        <v>1</v>
      </c>
      <c r="C12" s="105">
        <v>4.25</v>
      </c>
      <c r="D12" s="106">
        <f>IFERROR(ROUND(B12*C12,5),0)</f>
        <v>4.25</v>
      </c>
      <c r="E12" s="107">
        <v>0.13</v>
      </c>
      <c r="F12" s="108"/>
      <c r="G12" s="106">
        <f>IFERROR(TRUNC(ROUND(D12*E12,2),2),0)</f>
        <v>0.55000000000000004</v>
      </c>
      <c r="I12" t="s">
        <v>142</v>
      </c>
      <c r="J12">
        <v>2</v>
      </c>
      <c r="U12">
        <v>6.25</v>
      </c>
      <c r="V12">
        <f>+U12*1.4</f>
        <v>8.75</v>
      </c>
    </row>
    <row r="13" spans="1:22" x14ac:dyDescent="0.25">
      <c r="A13" s="104" t="s">
        <v>143</v>
      </c>
      <c r="B13" s="104">
        <v>0</v>
      </c>
      <c r="C13" s="105">
        <v>10</v>
      </c>
      <c r="D13" s="106">
        <f t="shared" ref="D13:D26" si="0">IFERROR(ROUND(B13*C13,5),0)</f>
        <v>0</v>
      </c>
      <c r="E13" s="109">
        <v>0.13</v>
      </c>
      <c r="F13" s="110"/>
      <c r="G13" s="106">
        <f t="shared" ref="G13:G26" si="1">IFERROR(TRUNC(ROUND(D13*E13,2),2),0)</f>
        <v>0</v>
      </c>
      <c r="I13" t="s">
        <v>144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4" t="s">
        <v>145</v>
      </c>
      <c r="B14" s="104">
        <v>0</v>
      </c>
      <c r="C14" s="105">
        <v>20</v>
      </c>
      <c r="D14" s="106">
        <f t="shared" si="0"/>
        <v>0</v>
      </c>
      <c r="E14" s="107">
        <v>0.13</v>
      </c>
      <c r="F14" s="108"/>
      <c r="G14" s="106">
        <f t="shared" si="1"/>
        <v>0</v>
      </c>
      <c r="I14" t="s">
        <v>146</v>
      </c>
      <c r="J14">
        <v>2</v>
      </c>
      <c r="U14">
        <v>65</v>
      </c>
      <c r="V14">
        <f t="shared" si="2"/>
        <v>91</v>
      </c>
    </row>
    <row r="15" spans="1:22" x14ac:dyDescent="0.25">
      <c r="A15" s="104" t="s">
        <v>147</v>
      </c>
      <c r="B15" s="104">
        <v>0</v>
      </c>
      <c r="C15" s="105">
        <v>1</v>
      </c>
      <c r="D15" s="106">
        <f t="shared" si="0"/>
        <v>0</v>
      </c>
      <c r="E15" s="107">
        <v>0.13</v>
      </c>
      <c r="F15" s="108"/>
      <c r="G15" s="106">
        <f t="shared" si="1"/>
        <v>0</v>
      </c>
      <c r="I15" t="s">
        <v>148</v>
      </c>
      <c r="J15">
        <v>2</v>
      </c>
      <c r="U15">
        <v>2</v>
      </c>
      <c r="V15">
        <f t="shared" si="2"/>
        <v>2.8</v>
      </c>
    </row>
    <row r="16" spans="1:22" x14ac:dyDescent="0.25">
      <c r="A16" s="104" t="s">
        <v>149</v>
      </c>
      <c r="B16" s="104">
        <v>0</v>
      </c>
      <c r="C16" s="105">
        <v>0.5</v>
      </c>
      <c r="D16" s="106">
        <f t="shared" si="0"/>
        <v>0</v>
      </c>
      <c r="E16" s="107">
        <v>0.13</v>
      </c>
      <c r="F16" s="108"/>
      <c r="G16" s="106">
        <f t="shared" si="1"/>
        <v>0</v>
      </c>
      <c r="I16" t="s">
        <v>150</v>
      </c>
      <c r="J16">
        <v>2</v>
      </c>
      <c r="U16">
        <v>0.5</v>
      </c>
      <c r="V16">
        <f t="shared" si="2"/>
        <v>0.7</v>
      </c>
    </row>
    <row r="17" spans="1:22" x14ac:dyDescent="0.25">
      <c r="A17" s="104" t="s">
        <v>148</v>
      </c>
      <c r="B17" s="104">
        <v>0</v>
      </c>
      <c r="C17" s="105">
        <v>0.15</v>
      </c>
      <c r="D17" s="106">
        <f t="shared" si="0"/>
        <v>0</v>
      </c>
      <c r="E17" s="107">
        <v>0.13</v>
      </c>
      <c r="F17" s="108"/>
      <c r="G17" s="106">
        <f t="shared" si="1"/>
        <v>0</v>
      </c>
      <c r="I17" t="s">
        <v>151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111" t="s">
        <v>152</v>
      </c>
      <c r="B18" s="104">
        <v>2</v>
      </c>
      <c r="C18" s="105">
        <v>0.15</v>
      </c>
      <c r="D18" s="106">
        <f t="shared" si="0"/>
        <v>0.3</v>
      </c>
      <c r="E18" s="107">
        <v>0.13</v>
      </c>
      <c r="F18" s="108"/>
      <c r="G18" s="106">
        <f t="shared" si="1"/>
        <v>0.04</v>
      </c>
      <c r="I18" t="s">
        <v>153</v>
      </c>
      <c r="J18">
        <v>2</v>
      </c>
      <c r="U18">
        <v>0.15</v>
      </c>
      <c r="V18">
        <f t="shared" si="2"/>
        <v>0.21</v>
      </c>
    </row>
    <row r="19" spans="1:22" x14ac:dyDescent="0.25">
      <c r="A19" s="104" t="s">
        <v>154</v>
      </c>
      <c r="B19" s="104">
        <v>0</v>
      </c>
      <c r="C19" s="105">
        <v>0.16</v>
      </c>
      <c r="D19" s="106">
        <f t="shared" si="0"/>
        <v>0</v>
      </c>
      <c r="E19" s="107">
        <v>0.13</v>
      </c>
      <c r="F19" s="108"/>
      <c r="G19" s="106">
        <f t="shared" si="1"/>
        <v>0</v>
      </c>
      <c r="I19" t="s">
        <v>155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4" t="s">
        <v>156</v>
      </c>
      <c r="B20" s="104">
        <v>0</v>
      </c>
      <c r="C20" s="105">
        <v>0.2</v>
      </c>
      <c r="D20" s="106">
        <f t="shared" si="0"/>
        <v>0</v>
      </c>
      <c r="E20" s="107">
        <v>0.13</v>
      </c>
      <c r="F20" s="108"/>
      <c r="G20" s="106">
        <f t="shared" si="1"/>
        <v>0</v>
      </c>
      <c r="I20" t="s">
        <v>157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4" t="s">
        <v>158</v>
      </c>
      <c r="B21" s="104">
        <v>0</v>
      </c>
      <c r="C21" s="105">
        <v>0.2</v>
      </c>
      <c r="D21" s="106">
        <f t="shared" si="0"/>
        <v>0</v>
      </c>
      <c r="E21" s="107">
        <v>0.13</v>
      </c>
      <c r="F21" s="108"/>
      <c r="G21" s="106">
        <f t="shared" si="1"/>
        <v>0</v>
      </c>
      <c r="I21" t="s">
        <v>159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4" t="s">
        <v>160</v>
      </c>
      <c r="B22" s="104">
        <v>2</v>
      </c>
      <c r="C22" s="105">
        <v>0.17</v>
      </c>
      <c r="D22" s="106">
        <f t="shared" si="0"/>
        <v>0.34</v>
      </c>
      <c r="E22" s="107">
        <v>0.13</v>
      </c>
      <c r="F22" s="108"/>
      <c r="G22" s="106">
        <f t="shared" si="1"/>
        <v>0.04</v>
      </c>
      <c r="I22" t="s">
        <v>161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4" t="s">
        <v>162</v>
      </c>
      <c r="B23" s="104">
        <v>2</v>
      </c>
      <c r="C23" s="105">
        <v>0.05</v>
      </c>
      <c r="D23" s="106">
        <f t="shared" si="0"/>
        <v>0.1</v>
      </c>
      <c r="E23" s="107">
        <v>0.13</v>
      </c>
      <c r="F23" s="108"/>
      <c r="G23" s="106">
        <f t="shared" si="1"/>
        <v>0.01</v>
      </c>
      <c r="I23" t="s">
        <v>163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2" t="s">
        <v>164</v>
      </c>
      <c r="B24" s="104">
        <v>5</v>
      </c>
      <c r="C24" s="105">
        <v>0.05</v>
      </c>
      <c r="D24" s="106">
        <f t="shared" si="0"/>
        <v>0.25</v>
      </c>
      <c r="E24" s="107">
        <v>0.13</v>
      </c>
      <c r="F24" s="108"/>
      <c r="G24" s="106">
        <f t="shared" si="1"/>
        <v>0.03</v>
      </c>
      <c r="I24" t="s">
        <v>165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3" t="s">
        <v>161</v>
      </c>
      <c r="B25" s="112">
        <v>0</v>
      </c>
      <c r="C25" s="105">
        <v>0.05</v>
      </c>
      <c r="D25" s="106">
        <f t="shared" si="0"/>
        <v>0</v>
      </c>
      <c r="E25" s="107">
        <v>0.13</v>
      </c>
      <c r="F25" s="108"/>
      <c r="G25" s="106">
        <f t="shared" si="1"/>
        <v>0</v>
      </c>
      <c r="I25" t="s">
        <v>166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4" t="s">
        <v>167</v>
      </c>
      <c r="B26" s="113">
        <v>0</v>
      </c>
      <c r="C26" s="105">
        <v>2</v>
      </c>
      <c r="D26" s="106">
        <f t="shared" si="0"/>
        <v>0</v>
      </c>
      <c r="E26" s="107">
        <v>0.13</v>
      </c>
      <c r="F26" s="108"/>
      <c r="G26" s="106">
        <f t="shared" si="1"/>
        <v>0</v>
      </c>
      <c r="I26" t="s">
        <v>168</v>
      </c>
      <c r="J26">
        <v>5</v>
      </c>
      <c r="U26">
        <v>5</v>
      </c>
      <c r="V26">
        <f t="shared" si="2"/>
        <v>7</v>
      </c>
    </row>
    <row r="27" spans="1:22" x14ac:dyDescent="0.25">
      <c r="A27" s="115"/>
      <c r="B27" s="116"/>
      <c r="C27" s="105"/>
      <c r="D27" s="117"/>
      <c r="E27" s="105"/>
      <c r="F27" s="108"/>
      <c r="G27" s="110"/>
      <c r="I27" t="s">
        <v>169</v>
      </c>
      <c r="J27">
        <v>5</v>
      </c>
    </row>
    <row r="28" spans="1:22" x14ac:dyDescent="0.25">
      <c r="A28" s="118"/>
      <c r="B28" s="118"/>
      <c r="C28" s="119"/>
      <c r="D28" s="120"/>
      <c r="E28" s="119"/>
      <c r="F28" s="121"/>
      <c r="G28" s="87"/>
    </row>
    <row r="29" spans="1:22" x14ac:dyDescent="0.25">
      <c r="A29" s="122" t="s">
        <v>170</v>
      </c>
      <c r="B29" s="122"/>
      <c r="C29" s="123"/>
      <c r="D29" s="122"/>
      <c r="E29" s="124"/>
      <c r="F29" s="125"/>
      <c r="G29" s="122">
        <f>TRUNC(ROUND(SUM(G12:G28),2),2)</f>
        <v>0.67</v>
      </c>
    </row>
    <row r="30" spans="1:22" s="93" customFormat="1" x14ac:dyDescent="0.25">
      <c r="A30" s="126" t="s">
        <v>171</v>
      </c>
      <c r="B30" s="127"/>
      <c r="C30" s="128"/>
      <c r="D30" s="128"/>
      <c r="E30" s="129"/>
      <c r="F30" s="129"/>
      <c r="G30" s="130"/>
    </row>
    <row r="31" spans="1:22" x14ac:dyDescent="0.25">
      <c r="A31" s="95" t="s">
        <v>172</v>
      </c>
      <c r="B31" s="131" t="s">
        <v>123</v>
      </c>
      <c r="C31" s="95" t="s">
        <v>173</v>
      </c>
      <c r="D31" s="95" t="s">
        <v>125</v>
      </c>
      <c r="E31" s="132" t="s">
        <v>126</v>
      </c>
      <c r="F31" s="133"/>
      <c r="G31" s="134" t="s">
        <v>127</v>
      </c>
    </row>
    <row r="32" spans="1:22" x14ac:dyDescent="0.25">
      <c r="A32" s="135"/>
      <c r="B32" s="136" t="s">
        <v>128</v>
      </c>
      <c r="C32" s="120" t="s">
        <v>129</v>
      </c>
      <c r="D32" s="120" t="s">
        <v>130</v>
      </c>
      <c r="E32" s="137" t="s">
        <v>131</v>
      </c>
      <c r="F32" s="138"/>
      <c r="G32" s="139" t="s">
        <v>132</v>
      </c>
    </row>
    <row r="33" spans="1:14" x14ac:dyDescent="0.25">
      <c r="A33" s="115" t="s">
        <v>174</v>
      </c>
      <c r="B33" s="140">
        <v>1</v>
      </c>
      <c r="C33" s="115">
        <v>5.5</v>
      </c>
      <c r="D33" s="106">
        <f>IFERROR(ROUND(B33*C33,5),0)</f>
        <v>5.5</v>
      </c>
      <c r="E33" s="105">
        <v>0.13</v>
      </c>
      <c r="F33" s="108"/>
      <c r="G33" s="108">
        <f>IFERROR(TRUNC(ROUND(D33*E33,2),2),0)</f>
        <v>0.72</v>
      </c>
    </row>
    <row r="34" spans="1:14" x14ac:dyDescent="0.25">
      <c r="A34" s="115" t="s">
        <v>175</v>
      </c>
      <c r="B34" s="140">
        <v>2</v>
      </c>
      <c r="C34" s="115">
        <v>5</v>
      </c>
      <c r="D34" s="106">
        <f t="shared" ref="D34:D38" si="3">IFERROR(ROUND(B34*C34,5),0)</f>
        <v>10</v>
      </c>
      <c r="E34" s="105">
        <v>0.13</v>
      </c>
      <c r="F34" s="108"/>
      <c r="G34" s="108">
        <f t="shared" ref="G34:G38" si="4">IFERROR(TRUNC(ROUND(D34*E34,2),2),0)</f>
        <v>1.3</v>
      </c>
    </row>
    <row r="35" spans="1:14" x14ac:dyDescent="0.25">
      <c r="A35" s="115" t="s">
        <v>176</v>
      </c>
      <c r="B35" s="140">
        <v>2</v>
      </c>
      <c r="C35" s="115">
        <v>4.5</v>
      </c>
      <c r="D35" s="106">
        <f t="shared" si="3"/>
        <v>9</v>
      </c>
      <c r="E35" s="105">
        <v>0.13</v>
      </c>
      <c r="F35" s="108"/>
      <c r="G35" s="108">
        <f t="shared" si="4"/>
        <v>1.17</v>
      </c>
    </row>
    <row r="36" spans="1:14" x14ac:dyDescent="0.25">
      <c r="A36" s="115" t="s">
        <v>177</v>
      </c>
      <c r="B36" s="140">
        <v>0</v>
      </c>
      <c r="C36" s="115">
        <v>5</v>
      </c>
      <c r="D36" s="106">
        <f t="shared" si="3"/>
        <v>0</v>
      </c>
      <c r="E36" s="105">
        <v>0.13</v>
      </c>
      <c r="F36" s="108"/>
      <c r="G36" s="108">
        <f t="shared" si="4"/>
        <v>0</v>
      </c>
      <c r="I36" s="141"/>
      <c r="J36" s="141"/>
      <c r="K36" s="141"/>
      <c r="L36" s="141"/>
      <c r="M36" s="141"/>
      <c r="N36" s="141"/>
    </row>
    <row r="37" spans="1:14" x14ac:dyDescent="0.25">
      <c r="A37" s="115" t="s">
        <v>178</v>
      </c>
      <c r="B37" s="140">
        <v>0</v>
      </c>
      <c r="C37" s="115">
        <v>6.5</v>
      </c>
      <c r="D37" s="106">
        <f t="shared" si="3"/>
        <v>0</v>
      </c>
      <c r="E37" s="105">
        <v>0.13</v>
      </c>
      <c r="F37" s="108"/>
      <c r="G37" s="108">
        <f t="shared" si="4"/>
        <v>0</v>
      </c>
      <c r="I37" s="141"/>
      <c r="J37" s="141"/>
      <c r="K37" s="141"/>
      <c r="L37" s="141"/>
      <c r="M37" s="141"/>
      <c r="N37" s="141"/>
    </row>
    <row r="38" spans="1:14" x14ac:dyDescent="0.25">
      <c r="A38" s="115"/>
      <c r="B38" s="140">
        <v>0</v>
      </c>
      <c r="C38" s="115"/>
      <c r="D38" s="106">
        <f t="shared" si="3"/>
        <v>0</v>
      </c>
      <c r="E38" s="105">
        <v>0</v>
      </c>
      <c r="F38" s="108"/>
      <c r="G38" s="108">
        <f t="shared" si="4"/>
        <v>0</v>
      </c>
      <c r="I38" s="141"/>
      <c r="J38" s="141"/>
      <c r="K38" s="141"/>
      <c r="L38" s="141"/>
      <c r="M38" s="141"/>
      <c r="N38" s="141"/>
    </row>
    <row r="39" spans="1:14" x14ac:dyDescent="0.25">
      <c r="A39" s="135"/>
      <c r="B39" s="142"/>
      <c r="C39" s="118"/>
      <c r="D39" s="120"/>
      <c r="E39" s="119"/>
      <c r="F39" s="121"/>
      <c r="G39" s="121"/>
      <c r="I39" s="141"/>
      <c r="J39" s="141"/>
      <c r="K39" s="141"/>
      <c r="L39" s="141"/>
      <c r="M39" s="141"/>
      <c r="N39" s="141"/>
    </row>
    <row r="40" spans="1:14" x14ac:dyDescent="0.25">
      <c r="A40" s="122" t="s">
        <v>179</v>
      </c>
      <c r="B40" s="143"/>
      <c r="C40" s="122"/>
      <c r="D40" s="122"/>
      <c r="E40" s="123"/>
      <c r="F40" s="144"/>
      <c r="G40" s="122">
        <f>TRUNC(ROUND(SUM(G33:G39),2),2)</f>
        <v>3.19</v>
      </c>
      <c r="I40" s="141"/>
      <c r="J40" s="141"/>
      <c r="K40" s="141"/>
      <c r="L40" s="141"/>
      <c r="M40" s="141"/>
      <c r="N40" s="141"/>
    </row>
    <row r="41" spans="1:14" s="93" customFormat="1" x14ac:dyDescent="0.25">
      <c r="A41" s="126" t="s">
        <v>180</v>
      </c>
      <c r="B41" s="127"/>
      <c r="C41" s="128"/>
      <c r="D41" s="128"/>
      <c r="E41" s="129"/>
      <c r="F41" s="129"/>
      <c r="G41" s="130"/>
      <c r="I41" s="145"/>
      <c r="J41" s="145"/>
      <c r="K41" s="145"/>
      <c r="L41" s="145"/>
      <c r="M41" s="145"/>
      <c r="N41" s="145"/>
    </row>
    <row r="42" spans="1:14" ht="15.75" customHeight="1" x14ac:dyDescent="0.25">
      <c r="A42" s="143" t="s">
        <v>181</v>
      </c>
      <c r="B42" s="144"/>
      <c r="C42" s="122" t="s">
        <v>5</v>
      </c>
      <c r="D42" s="122" t="s">
        <v>123</v>
      </c>
      <c r="E42" s="124" t="s">
        <v>182</v>
      </c>
      <c r="F42" s="124"/>
      <c r="G42" s="122" t="s">
        <v>127</v>
      </c>
      <c r="I42" s="141"/>
      <c r="J42" s="141"/>
      <c r="K42" s="141"/>
      <c r="L42" s="141"/>
      <c r="M42" s="141"/>
      <c r="N42" s="141"/>
    </row>
    <row r="43" spans="1:14" x14ac:dyDescent="0.25">
      <c r="A43" s="146"/>
      <c r="B43" s="147"/>
      <c r="C43" s="99"/>
      <c r="D43" s="99" t="s">
        <v>128</v>
      </c>
      <c r="E43" s="148" t="s">
        <v>129</v>
      </c>
      <c r="F43" s="102"/>
      <c r="G43" s="99" t="s">
        <v>130</v>
      </c>
      <c r="I43" s="141"/>
      <c r="J43" s="141"/>
      <c r="K43" s="141"/>
      <c r="L43" s="141"/>
      <c r="M43" s="141"/>
      <c r="N43" s="141"/>
    </row>
    <row r="44" spans="1:14" ht="25.5" x14ac:dyDescent="0.25">
      <c r="A44" s="149" t="s">
        <v>253</v>
      </c>
      <c r="B44" s="150"/>
      <c r="C44" s="151" t="s">
        <v>20</v>
      </c>
      <c r="D44" s="152">
        <v>2</v>
      </c>
      <c r="E44" s="153">
        <v>3.76</v>
      </c>
      <c r="F44" s="154"/>
      <c r="G44" s="115">
        <f>IFERROR(TRUNC(ROUND(D44*E44,2),2),0)</f>
        <v>7.52</v>
      </c>
      <c r="I44" s="141"/>
      <c r="J44" s="155"/>
      <c r="K44" s="141"/>
      <c r="L44" s="141"/>
      <c r="M44" s="141"/>
      <c r="N44" s="141"/>
    </row>
    <row r="45" spans="1:14" x14ac:dyDescent="0.25">
      <c r="A45" s="156" t="s">
        <v>245</v>
      </c>
      <c r="B45" s="157"/>
      <c r="C45" s="151" t="s">
        <v>20</v>
      </c>
      <c r="D45" s="152">
        <v>6</v>
      </c>
      <c r="E45" s="158">
        <v>0.81</v>
      </c>
      <c r="F45" s="110"/>
      <c r="G45" s="115">
        <f t="shared" ref="G45:G63" si="5">IFERROR(TRUNC(ROUND(D45*E45,2),2),0)</f>
        <v>4.8600000000000003</v>
      </c>
      <c r="I45" s="141"/>
      <c r="J45" s="155"/>
      <c r="K45" s="141"/>
      <c r="L45" s="141"/>
      <c r="M45" s="141"/>
      <c r="N45" s="141"/>
    </row>
    <row r="46" spans="1:14" ht="25.5" x14ac:dyDescent="0.25">
      <c r="A46" s="156" t="s">
        <v>252</v>
      </c>
      <c r="B46" s="157"/>
      <c r="C46" s="159" t="s">
        <v>20</v>
      </c>
      <c r="D46" s="160">
        <v>2</v>
      </c>
      <c r="E46" s="161">
        <v>5.52</v>
      </c>
      <c r="F46" s="108"/>
      <c r="G46" s="115">
        <f t="shared" si="5"/>
        <v>11.04</v>
      </c>
      <c r="I46" s="141"/>
      <c r="J46" s="155"/>
      <c r="K46" s="141"/>
      <c r="L46" s="141"/>
      <c r="M46" s="141"/>
      <c r="N46" s="141"/>
    </row>
    <row r="47" spans="1:14" x14ac:dyDescent="0.25">
      <c r="A47" s="156" t="s">
        <v>239</v>
      </c>
      <c r="B47" s="157"/>
      <c r="C47" s="151" t="s">
        <v>20</v>
      </c>
      <c r="D47" s="152">
        <v>6</v>
      </c>
      <c r="E47" s="161">
        <v>1.29</v>
      </c>
      <c r="F47" s="108"/>
      <c r="G47" s="115">
        <f t="shared" si="5"/>
        <v>7.74</v>
      </c>
      <c r="I47" s="141"/>
      <c r="J47" s="155"/>
      <c r="K47" s="141"/>
      <c r="L47" s="141"/>
      <c r="M47" s="141"/>
      <c r="N47" s="141"/>
    </row>
    <row r="48" spans="1:14" ht="25.5" x14ac:dyDescent="0.25">
      <c r="A48" s="156" t="s">
        <v>243</v>
      </c>
      <c r="B48" s="157"/>
      <c r="C48" s="151" t="s">
        <v>20</v>
      </c>
      <c r="D48" s="152">
        <v>3</v>
      </c>
      <c r="E48" s="161">
        <v>3.23</v>
      </c>
      <c r="F48" s="108"/>
      <c r="G48" s="115">
        <f t="shared" si="5"/>
        <v>9.69</v>
      </c>
      <c r="I48" s="141"/>
      <c r="J48" s="155"/>
      <c r="K48" s="141"/>
      <c r="L48" s="141"/>
      <c r="M48" s="141"/>
      <c r="N48" s="141"/>
    </row>
    <row r="49" spans="1:14" x14ac:dyDescent="0.25">
      <c r="A49" s="156">
        <v>0</v>
      </c>
      <c r="B49" s="157"/>
      <c r="C49" s="151">
        <v>0</v>
      </c>
      <c r="D49" s="152">
        <v>0</v>
      </c>
      <c r="E49" s="161">
        <v>0</v>
      </c>
      <c r="F49" s="108"/>
      <c r="G49" s="115">
        <f t="shared" si="5"/>
        <v>0</v>
      </c>
      <c r="I49" s="141"/>
      <c r="J49" s="155"/>
      <c r="K49" s="141"/>
      <c r="L49" s="141"/>
      <c r="M49" s="141"/>
      <c r="N49" s="141"/>
    </row>
    <row r="50" spans="1:14" x14ac:dyDescent="0.25">
      <c r="A50" s="156">
        <v>0</v>
      </c>
      <c r="B50" s="157"/>
      <c r="C50" s="151">
        <v>0</v>
      </c>
      <c r="D50" s="152">
        <v>0</v>
      </c>
      <c r="E50" s="161">
        <v>0</v>
      </c>
      <c r="F50" s="108"/>
      <c r="G50" s="115">
        <f t="shared" si="5"/>
        <v>0</v>
      </c>
      <c r="I50" s="141"/>
      <c r="J50" s="155"/>
      <c r="K50" s="141"/>
      <c r="L50" s="141"/>
      <c r="M50" s="141"/>
      <c r="N50" s="141"/>
    </row>
    <row r="51" spans="1:14" x14ac:dyDescent="0.25">
      <c r="A51" s="156">
        <v>0</v>
      </c>
      <c r="B51" s="157"/>
      <c r="C51" s="151">
        <v>0</v>
      </c>
      <c r="D51" s="152">
        <v>0</v>
      </c>
      <c r="E51" s="161">
        <v>0</v>
      </c>
      <c r="F51" s="108"/>
      <c r="G51" s="115">
        <f t="shared" si="5"/>
        <v>0</v>
      </c>
      <c r="I51" s="141"/>
      <c r="J51" s="155"/>
      <c r="K51" s="141"/>
      <c r="L51" s="141"/>
      <c r="M51" s="141"/>
      <c r="N51" s="141"/>
    </row>
    <row r="52" spans="1:14" x14ac:dyDescent="0.25">
      <c r="A52" s="156">
        <v>0</v>
      </c>
      <c r="B52" s="157"/>
      <c r="C52" s="151">
        <v>0</v>
      </c>
      <c r="D52" s="152">
        <v>0</v>
      </c>
      <c r="E52" s="161">
        <v>0</v>
      </c>
      <c r="F52" s="108"/>
      <c r="G52" s="115">
        <f t="shared" si="5"/>
        <v>0</v>
      </c>
      <c r="I52" s="141"/>
      <c r="J52" s="155"/>
      <c r="K52" s="141"/>
      <c r="L52" s="141"/>
      <c r="M52" s="141"/>
      <c r="N52" s="141"/>
    </row>
    <row r="53" spans="1:14" x14ac:dyDescent="0.25">
      <c r="A53" s="156">
        <v>0</v>
      </c>
      <c r="B53" s="157"/>
      <c r="C53" s="151">
        <v>0</v>
      </c>
      <c r="D53" s="152">
        <v>0</v>
      </c>
      <c r="E53" s="161">
        <v>0</v>
      </c>
      <c r="F53" s="108"/>
      <c r="G53" s="115">
        <f t="shared" si="5"/>
        <v>0</v>
      </c>
      <c r="I53" s="141"/>
      <c r="J53" s="155"/>
      <c r="K53" s="141"/>
      <c r="L53" s="141"/>
      <c r="M53" s="141"/>
      <c r="N53" s="141"/>
    </row>
    <row r="54" spans="1:14" x14ac:dyDescent="0.25">
      <c r="A54" s="156">
        <v>0</v>
      </c>
      <c r="B54" s="157"/>
      <c r="C54" s="151">
        <v>0</v>
      </c>
      <c r="D54" s="152">
        <v>0</v>
      </c>
      <c r="E54" s="161">
        <v>0</v>
      </c>
      <c r="F54" s="108"/>
      <c r="G54" s="115">
        <f t="shared" si="5"/>
        <v>0</v>
      </c>
      <c r="I54" s="141"/>
      <c r="J54" s="155"/>
      <c r="K54" s="141"/>
      <c r="L54" s="141"/>
      <c r="M54" s="141"/>
      <c r="N54" s="141"/>
    </row>
    <row r="55" spans="1:14" x14ac:dyDescent="0.25">
      <c r="A55" s="140">
        <v>0</v>
      </c>
      <c r="B55" s="105"/>
      <c r="C55" s="151">
        <v>0</v>
      </c>
      <c r="D55" s="152">
        <v>0</v>
      </c>
      <c r="E55" s="140">
        <v>0</v>
      </c>
      <c r="F55" s="108"/>
      <c r="G55" s="115">
        <f t="shared" si="5"/>
        <v>0</v>
      </c>
      <c r="I55" s="141"/>
      <c r="J55" s="141"/>
      <c r="K55" s="141"/>
      <c r="L55" s="141"/>
      <c r="M55" s="141"/>
      <c r="N55" s="141"/>
    </row>
    <row r="56" spans="1:14" x14ac:dyDescent="0.25">
      <c r="A56" s="156">
        <v>0</v>
      </c>
      <c r="B56" s="157"/>
      <c r="C56" s="151">
        <v>0</v>
      </c>
      <c r="D56" s="152">
        <v>0</v>
      </c>
      <c r="E56" s="161">
        <v>0</v>
      </c>
      <c r="F56" s="108"/>
      <c r="G56" s="115">
        <f t="shared" si="5"/>
        <v>0</v>
      </c>
      <c r="I56" s="141"/>
      <c r="J56" s="155"/>
      <c r="K56" s="141"/>
      <c r="L56" s="141"/>
      <c r="M56" s="141"/>
      <c r="N56" s="141"/>
    </row>
    <row r="57" spans="1:14" x14ac:dyDescent="0.25">
      <c r="A57" s="156">
        <v>0</v>
      </c>
      <c r="B57" s="157"/>
      <c r="C57" s="151">
        <v>0</v>
      </c>
      <c r="D57" s="152">
        <v>0</v>
      </c>
      <c r="E57" s="161">
        <v>0</v>
      </c>
      <c r="F57" s="108"/>
      <c r="G57" s="115">
        <f t="shared" si="5"/>
        <v>0</v>
      </c>
      <c r="I57" s="141"/>
      <c r="J57" s="155"/>
      <c r="K57" s="141"/>
      <c r="L57" s="141"/>
      <c r="M57" s="141"/>
      <c r="N57" s="141"/>
    </row>
    <row r="58" spans="1:14" x14ac:dyDescent="0.25">
      <c r="A58" s="156">
        <v>0</v>
      </c>
      <c r="B58" s="157"/>
      <c r="C58" s="151">
        <v>0</v>
      </c>
      <c r="D58" s="152">
        <v>0</v>
      </c>
      <c r="E58" s="161">
        <v>0</v>
      </c>
      <c r="F58" s="108"/>
      <c r="G58" s="115">
        <f t="shared" si="5"/>
        <v>0</v>
      </c>
      <c r="I58" s="141"/>
      <c r="J58" s="155"/>
      <c r="K58" s="141"/>
      <c r="L58" s="141"/>
      <c r="M58" s="141"/>
      <c r="N58" s="141"/>
    </row>
    <row r="59" spans="1:14" x14ac:dyDescent="0.25">
      <c r="A59" s="156">
        <v>0</v>
      </c>
      <c r="B59" s="157"/>
      <c r="C59" s="151">
        <v>0</v>
      </c>
      <c r="D59" s="152">
        <v>0</v>
      </c>
      <c r="E59" s="161">
        <v>0</v>
      </c>
      <c r="F59" s="108"/>
      <c r="G59" s="115">
        <f t="shared" si="5"/>
        <v>0</v>
      </c>
      <c r="I59" s="141"/>
      <c r="J59" s="155"/>
      <c r="K59" s="141"/>
      <c r="L59" s="141"/>
      <c r="M59" s="141"/>
      <c r="N59" s="141"/>
    </row>
    <row r="60" spans="1:14" x14ac:dyDescent="0.25">
      <c r="A60" s="156">
        <v>0</v>
      </c>
      <c r="B60" s="157"/>
      <c r="C60" s="151">
        <v>0</v>
      </c>
      <c r="D60" s="152">
        <v>0</v>
      </c>
      <c r="E60" s="161">
        <v>0</v>
      </c>
      <c r="F60" s="108"/>
      <c r="G60" s="115">
        <f t="shared" si="5"/>
        <v>0</v>
      </c>
      <c r="I60" s="141"/>
      <c r="J60" s="155"/>
      <c r="K60" s="141"/>
      <c r="L60" s="141"/>
      <c r="M60" s="141"/>
      <c r="N60" s="141"/>
    </row>
    <row r="61" spans="1:14" x14ac:dyDescent="0.25">
      <c r="A61" s="140">
        <v>0</v>
      </c>
      <c r="B61" s="105"/>
      <c r="C61" s="115">
        <v>0</v>
      </c>
      <c r="D61" s="115">
        <v>0</v>
      </c>
      <c r="E61" s="140">
        <v>0</v>
      </c>
      <c r="F61" s="108"/>
      <c r="G61" s="115">
        <f t="shared" si="5"/>
        <v>0</v>
      </c>
      <c r="I61" s="141"/>
      <c r="J61" s="141"/>
      <c r="K61" s="141"/>
      <c r="L61" s="141"/>
      <c r="M61" s="141"/>
      <c r="N61" s="141"/>
    </row>
    <row r="62" spans="1:14" x14ac:dyDescent="0.25">
      <c r="A62" s="140">
        <v>0</v>
      </c>
      <c r="B62" s="105"/>
      <c r="C62" s="115">
        <v>0</v>
      </c>
      <c r="D62" s="115">
        <v>0</v>
      </c>
      <c r="E62" s="140">
        <v>0</v>
      </c>
      <c r="F62" s="108"/>
      <c r="G62" s="115">
        <f t="shared" si="5"/>
        <v>0</v>
      </c>
      <c r="I62" s="141"/>
      <c r="J62" s="141"/>
      <c r="K62" s="141"/>
      <c r="L62" s="141"/>
      <c r="M62" s="141"/>
      <c r="N62" s="141"/>
    </row>
    <row r="63" spans="1:14" x14ac:dyDescent="0.25">
      <c r="A63" s="162">
        <v>0</v>
      </c>
      <c r="B63" s="119"/>
      <c r="C63" s="118">
        <v>0</v>
      </c>
      <c r="D63" s="118">
        <v>0</v>
      </c>
      <c r="E63" s="162">
        <v>0</v>
      </c>
      <c r="F63" s="121"/>
      <c r="G63" s="115">
        <f t="shared" si="5"/>
        <v>0</v>
      </c>
      <c r="I63" s="141"/>
      <c r="J63" s="141"/>
      <c r="K63" s="141"/>
      <c r="L63" s="141"/>
      <c r="M63" s="141"/>
      <c r="N63" s="141"/>
    </row>
    <row r="64" spans="1:14" x14ac:dyDescent="0.25">
      <c r="A64" s="143" t="s">
        <v>183</v>
      </c>
      <c r="B64" s="123"/>
      <c r="C64" s="122">
        <v>0</v>
      </c>
      <c r="D64" s="122">
        <v>0</v>
      </c>
      <c r="E64" s="143">
        <v>1.29</v>
      </c>
      <c r="F64" s="144"/>
      <c r="G64" s="144">
        <f>TRUNC(ROUND(SUM(G44:G63),2),2)</f>
        <v>40.85</v>
      </c>
      <c r="I64" s="141"/>
      <c r="J64" s="141"/>
      <c r="K64" s="141"/>
      <c r="L64" s="141"/>
      <c r="M64" s="141"/>
      <c r="N64" s="141"/>
    </row>
    <row r="65" spans="1:22" s="93" customFormat="1" x14ac:dyDescent="0.25">
      <c r="A65" s="126" t="s">
        <v>184</v>
      </c>
      <c r="B65" s="127"/>
      <c r="C65" s="128"/>
      <c r="D65" s="128"/>
      <c r="E65" s="129"/>
      <c r="F65" s="129"/>
      <c r="G65" s="130"/>
      <c r="I65" s="145"/>
      <c r="J65" s="145"/>
      <c r="K65" s="145"/>
      <c r="L65" s="145"/>
      <c r="M65" s="145"/>
      <c r="N65" s="145"/>
    </row>
    <row r="66" spans="1:22" ht="27.75" customHeight="1" x14ac:dyDescent="0.25">
      <c r="A66" s="163" t="s">
        <v>122</v>
      </c>
      <c r="B66" s="132"/>
      <c r="C66" s="95" t="s">
        <v>185</v>
      </c>
      <c r="D66" s="95" t="s">
        <v>186</v>
      </c>
      <c r="E66" s="163" t="s">
        <v>124</v>
      </c>
      <c r="F66" s="133"/>
      <c r="G66" s="134" t="s">
        <v>187</v>
      </c>
    </row>
    <row r="67" spans="1:22" x14ac:dyDescent="0.25">
      <c r="A67" s="142"/>
      <c r="B67" s="85"/>
      <c r="C67" s="120"/>
      <c r="D67" s="120" t="s">
        <v>128</v>
      </c>
      <c r="E67" s="164" t="s">
        <v>129</v>
      </c>
      <c r="F67" s="165"/>
      <c r="G67" s="99" t="s">
        <v>188</v>
      </c>
    </row>
    <row r="68" spans="1:22" ht="15.75" thickBot="1" x14ac:dyDescent="0.3">
      <c r="A68" s="166"/>
      <c r="B68" s="167"/>
      <c r="C68" s="168"/>
      <c r="D68" s="168"/>
      <c r="E68" s="161"/>
      <c r="F68" s="108"/>
      <c r="G68" s="168"/>
    </row>
    <row r="69" spans="1:22" ht="15.75" thickBot="1" x14ac:dyDescent="0.3">
      <c r="A69" s="169" t="s">
        <v>189</v>
      </c>
      <c r="B69" s="170"/>
      <c r="C69" s="116" t="s">
        <v>20</v>
      </c>
      <c r="D69" s="116">
        <v>1</v>
      </c>
      <c r="E69" s="140">
        <v>3</v>
      </c>
      <c r="F69" s="108"/>
      <c r="G69" s="115">
        <f>IFERROR(TRUNC(ROUND(D69*E69,2),2),0)</f>
        <v>3</v>
      </c>
      <c r="I69" s="171" t="s">
        <v>190</v>
      </c>
      <c r="J69" s="172">
        <v>0</v>
      </c>
    </row>
    <row r="70" spans="1:22" x14ac:dyDescent="0.25">
      <c r="A70" s="173"/>
      <c r="B70" s="174"/>
      <c r="C70" s="120"/>
      <c r="D70" s="120"/>
      <c r="E70" s="175"/>
      <c r="F70" s="176"/>
      <c r="G70" s="118"/>
    </row>
    <row r="71" spans="1:22" x14ac:dyDescent="0.25">
      <c r="A71" s="143" t="s">
        <v>191</v>
      </c>
      <c r="B71" s="123"/>
      <c r="C71" s="122"/>
      <c r="D71" s="122"/>
      <c r="E71" s="122"/>
      <c r="F71" s="123"/>
      <c r="G71" s="122">
        <f>TRUNC(ROUND(SUM(G68:G70),5),2)</f>
        <v>3</v>
      </c>
    </row>
    <row r="72" spans="1:22" s="93" customFormat="1" ht="15.75" customHeight="1" x14ac:dyDescent="0.25">
      <c r="A72" s="177"/>
      <c r="B72" s="178"/>
      <c r="C72" s="129" t="s">
        <v>192</v>
      </c>
      <c r="D72" s="129"/>
      <c r="E72" s="129"/>
      <c r="F72" s="129"/>
      <c r="G72" s="179">
        <f>TRUNC(ROUND(G29+G40+G64+G71,2),2)</f>
        <v>47.71</v>
      </c>
    </row>
    <row r="73" spans="1:22" ht="15.75" customHeight="1" x14ac:dyDescent="0.25">
      <c r="A73" s="180"/>
      <c r="B73" s="181"/>
      <c r="C73" s="182" t="s">
        <v>193</v>
      </c>
      <c r="D73" s="124"/>
      <c r="E73" s="124"/>
      <c r="F73" s="183">
        <v>0.03</v>
      </c>
      <c r="G73" s="122">
        <f>TRUNC(ROUND(G72*F73,2),2)</f>
        <v>1.43</v>
      </c>
    </row>
    <row r="74" spans="1:22" ht="15.75" customHeight="1" x14ac:dyDescent="0.25">
      <c r="A74" s="180"/>
      <c r="B74" s="181"/>
      <c r="C74" s="182" t="s">
        <v>194</v>
      </c>
      <c r="D74" s="124"/>
      <c r="E74" s="124"/>
      <c r="F74" s="184">
        <v>1.1000000000000001E-3</v>
      </c>
      <c r="G74" s="122">
        <f>TRUNC(ROUND(G72*F74,2),2)</f>
        <v>0.05</v>
      </c>
      <c r="V74">
        <f>+COLUMN(V73)</f>
        <v>22</v>
      </c>
    </row>
    <row r="75" spans="1:22" ht="15.75" customHeight="1" x14ac:dyDescent="0.25">
      <c r="A75" s="185"/>
      <c r="B75" s="186"/>
      <c r="C75" s="182" t="s">
        <v>195</v>
      </c>
      <c r="D75" s="124"/>
      <c r="E75" s="124"/>
      <c r="F75" s="144"/>
      <c r="G75" s="122">
        <f>TRUNC(ROUND(SUM(G72:G74),2),2)</f>
        <v>49.19</v>
      </c>
      <c r="U75" t="s">
        <v>196</v>
      </c>
      <c r="V75">
        <f>+TRUNC(ROUND(G29+G40+G71+G73+G74,2),2)</f>
        <v>8.34</v>
      </c>
    </row>
    <row r="76" spans="1:22" s="93" customFormat="1" ht="15.75" customHeight="1" x14ac:dyDescent="0.25">
      <c r="A76" s="187" t="s">
        <v>197</v>
      </c>
      <c r="B76" s="188"/>
      <c r="C76" s="189" t="s">
        <v>198</v>
      </c>
      <c r="D76" s="190"/>
      <c r="E76" s="190"/>
      <c r="F76" s="191"/>
      <c r="G76" s="192"/>
      <c r="U76" s="93" t="s">
        <v>199</v>
      </c>
      <c r="V76" s="93">
        <f>+G64</f>
        <v>40.85</v>
      </c>
    </row>
    <row r="77" spans="1:22" x14ac:dyDescent="0.25">
      <c r="A77" s="193"/>
      <c r="B77" s="193"/>
      <c r="C77" s="193"/>
      <c r="D77" s="193"/>
      <c r="E77" s="193"/>
      <c r="F77" s="193"/>
      <c r="G77" s="193"/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2" orientation="portrait" horizontalDpi="4294967293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5">
    <tabColor rgb="FF92D050"/>
    <pageSetUpPr fitToPage="1"/>
  </sheetPr>
  <dimension ref="A1:V77"/>
  <sheetViews>
    <sheetView showZeros="0" view="pageBreakPreview" topLeftCell="A4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58" t="s">
        <v>109</v>
      </c>
      <c r="B1" s="59"/>
      <c r="C1" s="59"/>
      <c r="D1" s="59"/>
      <c r="E1" s="59"/>
      <c r="F1" s="59"/>
      <c r="G1" s="60"/>
    </row>
    <row r="2" spans="1:22" ht="15" customHeight="1" x14ac:dyDescent="0.25">
      <c r="A2" s="61" t="s">
        <v>110</v>
      </c>
      <c r="B2" s="62"/>
      <c r="C2" s="62"/>
      <c r="D2" s="62" t="s">
        <v>111</v>
      </c>
      <c r="E2" s="63" t="s">
        <v>17</v>
      </c>
      <c r="F2" s="63"/>
      <c r="G2" s="64"/>
    </row>
    <row r="3" spans="1:22" ht="103.5" customHeight="1" x14ac:dyDescent="0.25">
      <c r="A3" s="65" t="s">
        <v>112</v>
      </c>
      <c r="B3" s="66"/>
      <c r="C3" s="62"/>
      <c r="D3" s="62"/>
      <c r="E3" s="63"/>
      <c r="F3" s="63"/>
      <c r="G3" s="64"/>
    </row>
    <row r="4" spans="1:22" ht="18" x14ac:dyDescent="0.25">
      <c r="A4" s="67" t="s">
        <v>113</v>
      </c>
      <c r="B4" s="68"/>
      <c r="C4" s="68"/>
      <c r="D4" s="68"/>
      <c r="E4" s="68"/>
      <c r="F4" s="68"/>
      <c r="G4" s="69"/>
    </row>
    <row r="5" spans="1:22" x14ac:dyDescent="0.25">
      <c r="A5" s="70"/>
      <c r="B5" s="71"/>
      <c r="C5" s="71"/>
      <c r="D5" s="72" t="s">
        <v>114</v>
      </c>
      <c r="F5" s="73"/>
      <c r="G5" s="74"/>
    </row>
    <row r="6" spans="1:22" x14ac:dyDescent="0.25">
      <c r="A6" s="75" t="s">
        <v>115</v>
      </c>
      <c r="B6" s="76"/>
      <c r="C6" s="71"/>
      <c r="D6" s="71"/>
      <c r="E6" s="71"/>
      <c r="F6" s="71"/>
      <c r="G6" s="77"/>
    </row>
    <row r="7" spans="1:22" ht="42" customHeight="1" x14ac:dyDescent="0.25">
      <c r="A7" s="78" t="s">
        <v>72</v>
      </c>
      <c r="B7" s="79"/>
      <c r="C7" s="79"/>
      <c r="D7" s="79"/>
      <c r="E7" s="79"/>
      <c r="F7" s="80" t="s">
        <v>116</v>
      </c>
      <c r="G7" s="81" t="s">
        <v>71</v>
      </c>
      <c r="H7" s="82"/>
      <c r="I7" s="83" t="s">
        <v>117</v>
      </c>
      <c r="J7" s="82">
        <v>2</v>
      </c>
    </row>
    <row r="8" spans="1:22" x14ac:dyDescent="0.25">
      <c r="A8" s="84" t="s">
        <v>118</v>
      </c>
      <c r="B8" s="85"/>
      <c r="C8" s="85"/>
      <c r="D8" s="85"/>
      <c r="E8" s="86"/>
      <c r="F8" s="86"/>
      <c r="G8" s="87"/>
    </row>
    <row r="9" spans="1:22" s="93" customFormat="1" x14ac:dyDescent="0.25">
      <c r="A9" s="88" t="s">
        <v>119</v>
      </c>
      <c r="B9" s="89"/>
      <c r="C9" s="90"/>
      <c r="D9" s="90"/>
      <c r="E9" s="91"/>
      <c r="F9" s="91"/>
      <c r="G9" s="92"/>
      <c r="I9" s="94" t="s">
        <v>120</v>
      </c>
      <c r="J9" s="94" t="s">
        <v>121</v>
      </c>
    </row>
    <row r="10" spans="1:22" ht="15.75" x14ac:dyDescent="0.25">
      <c r="A10" s="95" t="s">
        <v>122</v>
      </c>
      <c r="B10" s="95" t="s">
        <v>123</v>
      </c>
      <c r="C10" s="95" t="s">
        <v>124</v>
      </c>
      <c r="D10" s="95" t="s">
        <v>125</v>
      </c>
      <c r="E10" s="96" t="s">
        <v>126</v>
      </c>
      <c r="F10" s="96"/>
      <c r="G10" s="95" t="s">
        <v>127</v>
      </c>
      <c r="I10" s="97">
        <v>0.5</v>
      </c>
      <c r="J10" s="97">
        <f>1/I10</f>
        <v>2</v>
      </c>
    </row>
    <row r="11" spans="1:22" x14ac:dyDescent="0.25">
      <c r="A11" s="98"/>
      <c r="B11" s="99" t="s">
        <v>128</v>
      </c>
      <c r="C11" s="100" t="s">
        <v>129</v>
      </c>
      <c r="D11" s="99" t="s">
        <v>130</v>
      </c>
      <c r="E11" s="101" t="s">
        <v>131</v>
      </c>
      <c r="F11" s="102"/>
      <c r="G11" s="103" t="s">
        <v>132</v>
      </c>
      <c r="L11" t="s">
        <v>133</v>
      </c>
      <c r="M11" t="s">
        <v>134</v>
      </c>
      <c r="N11" t="s">
        <v>135</v>
      </c>
      <c r="O11" t="s">
        <v>136</v>
      </c>
      <c r="P11" t="s">
        <v>137</v>
      </c>
      <c r="Q11" t="s">
        <v>138</v>
      </c>
      <c r="R11" t="s">
        <v>139</v>
      </c>
      <c r="S11" t="s">
        <v>140</v>
      </c>
    </row>
    <row r="12" spans="1:22" x14ac:dyDescent="0.25">
      <c r="A12" s="104" t="s">
        <v>141</v>
      </c>
      <c r="B12" s="104">
        <v>1</v>
      </c>
      <c r="C12" s="105">
        <v>4.25</v>
      </c>
      <c r="D12" s="106">
        <f>IFERROR(ROUND(B12*C12,5),0)</f>
        <v>4.25</v>
      </c>
      <c r="E12" s="107">
        <v>0.01</v>
      </c>
      <c r="F12" s="108"/>
      <c r="G12" s="106">
        <f>IFERROR(TRUNC(ROUND(D12*E12,2),2),0)</f>
        <v>0.04</v>
      </c>
      <c r="I12" t="s">
        <v>142</v>
      </c>
      <c r="J12">
        <v>2</v>
      </c>
      <c r="U12">
        <v>6.25</v>
      </c>
      <c r="V12">
        <f>+U12*1.4</f>
        <v>8.75</v>
      </c>
    </row>
    <row r="13" spans="1:22" x14ac:dyDescent="0.25">
      <c r="A13" s="104" t="s">
        <v>143</v>
      </c>
      <c r="B13" s="104">
        <v>0</v>
      </c>
      <c r="C13" s="105">
        <v>10</v>
      </c>
      <c r="D13" s="106">
        <f t="shared" ref="D13:D26" si="0">IFERROR(ROUND(B13*C13,5),0)</f>
        <v>0</v>
      </c>
      <c r="E13" s="109">
        <v>0.01</v>
      </c>
      <c r="F13" s="110"/>
      <c r="G13" s="106">
        <f t="shared" ref="G13:G26" si="1">IFERROR(TRUNC(ROUND(D13*E13,2),2),0)</f>
        <v>0</v>
      </c>
      <c r="I13" t="s">
        <v>144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4" t="s">
        <v>145</v>
      </c>
      <c r="B14" s="104">
        <v>0</v>
      </c>
      <c r="C14" s="105">
        <v>20</v>
      </c>
      <c r="D14" s="106">
        <f t="shared" si="0"/>
        <v>0</v>
      </c>
      <c r="E14" s="107">
        <v>0.01</v>
      </c>
      <c r="F14" s="108"/>
      <c r="G14" s="106">
        <f t="shared" si="1"/>
        <v>0</v>
      </c>
      <c r="I14" t="s">
        <v>146</v>
      </c>
      <c r="J14">
        <v>2</v>
      </c>
      <c r="U14">
        <v>65</v>
      </c>
      <c r="V14">
        <f t="shared" si="2"/>
        <v>91</v>
      </c>
    </row>
    <row r="15" spans="1:22" x14ac:dyDescent="0.25">
      <c r="A15" s="104" t="s">
        <v>147</v>
      </c>
      <c r="B15" s="104">
        <v>0</v>
      </c>
      <c r="C15" s="105">
        <v>1</v>
      </c>
      <c r="D15" s="106">
        <f t="shared" si="0"/>
        <v>0</v>
      </c>
      <c r="E15" s="107">
        <v>0.01</v>
      </c>
      <c r="F15" s="108"/>
      <c r="G15" s="106">
        <f t="shared" si="1"/>
        <v>0</v>
      </c>
      <c r="I15" t="s">
        <v>148</v>
      </c>
      <c r="J15">
        <v>2</v>
      </c>
      <c r="U15">
        <v>2</v>
      </c>
      <c r="V15">
        <f t="shared" si="2"/>
        <v>2.8</v>
      </c>
    </row>
    <row r="16" spans="1:22" x14ac:dyDescent="0.25">
      <c r="A16" s="104" t="s">
        <v>149</v>
      </c>
      <c r="B16" s="104">
        <v>1</v>
      </c>
      <c r="C16" s="105">
        <v>0.5</v>
      </c>
      <c r="D16" s="106">
        <f t="shared" si="0"/>
        <v>0.5</v>
      </c>
      <c r="E16" s="107">
        <v>0.01</v>
      </c>
      <c r="F16" s="108"/>
      <c r="G16" s="106">
        <f t="shared" si="1"/>
        <v>0.01</v>
      </c>
      <c r="I16" t="s">
        <v>150</v>
      </c>
      <c r="J16">
        <v>2</v>
      </c>
      <c r="U16">
        <v>0.5</v>
      </c>
      <c r="V16">
        <f t="shared" si="2"/>
        <v>0.7</v>
      </c>
    </row>
    <row r="17" spans="1:22" x14ac:dyDescent="0.25">
      <c r="A17" s="104" t="s">
        <v>148</v>
      </c>
      <c r="B17" s="104">
        <v>1</v>
      </c>
      <c r="C17" s="105">
        <v>0.15</v>
      </c>
      <c r="D17" s="106">
        <f t="shared" si="0"/>
        <v>0.15</v>
      </c>
      <c r="E17" s="107">
        <v>0.01</v>
      </c>
      <c r="F17" s="108"/>
      <c r="G17" s="106">
        <f t="shared" si="1"/>
        <v>0</v>
      </c>
      <c r="I17" t="s">
        <v>151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111" t="s">
        <v>152</v>
      </c>
      <c r="B18" s="104">
        <v>2</v>
      </c>
      <c r="C18" s="105">
        <v>0.15</v>
      </c>
      <c r="D18" s="106">
        <f t="shared" si="0"/>
        <v>0.3</v>
      </c>
      <c r="E18" s="107">
        <v>0.01</v>
      </c>
      <c r="F18" s="108"/>
      <c r="G18" s="106">
        <f t="shared" si="1"/>
        <v>0</v>
      </c>
      <c r="I18" t="s">
        <v>153</v>
      </c>
      <c r="J18">
        <v>2</v>
      </c>
      <c r="U18">
        <v>0.15</v>
      </c>
      <c r="V18">
        <f t="shared" si="2"/>
        <v>0.21</v>
      </c>
    </row>
    <row r="19" spans="1:22" x14ac:dyDescent="0.25">
      <c r="A19" s="104" t="s">
        <v>154</v>
      </c>
      <c r="B19" s="104">
        <v>0</v>
      </c>
      <c r="C19" s="105">
        <v>0.16</v>
      </c>
      <c r="D19" s="106">
        <f t="shared" si="0"/>
        <v>0</v>
      </c>
      <c r="E19" s="107">
        <v>0.01</v>
      </c>
      <c r="F19" s="108"/>
      <c r="G19" s="106">
        <f t="shared" si="1"/>
        <v>0</v>
      </c>
      <c r="I19" t="s">
        <v>155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4" t="s">
        <v>156</v>
      </c>
      <c r="B20" s="104">
        <v>0</v>
      </c>
      <c r="C20" s="105">
        <v>0.2</v>
      </c>
      <c r="D20" s="106">
        <f t="shared" si="0"/>
        <v>0</v>
      </c>
      <c r="E20" s="107">
        <v>0.01</v>
      </c>
      <c r="F20" s="108"/>
      <c r="G20" s="106">
        <f t="shared" si="1"/>
        <v>0</v>
      </c>
      <c r="I20" t="s">
        <v>157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4" t="s">
        <v>158</v>
      </c>
      <c r="B21" s="104">
        <v>0</v>
      </c>
      <c r="C21" s="105">
        <v>0.2</v>
      </c>
      <c r="D21" s="106">
        <f t="shared" si="0"/>
        <v>0</v>
      </c>
      <c r="E21" s="107">
        <v>0.01</v>
      </c>
      <c r="F21" s="108"/>
      <c r="G21" s="106">
        <f t="shared" si="1"/>
        <v>0</v>
      </c>
      <c r="I21" t="s">
        <v>159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4" t="s">
        <v>160</v>
      </c>
      <c r="B22" s="104">
        <v>2</v>
      </c>
      <c r="C22" s="105">
        <v>0.17</v>
      </c>
      <c r="D22" s="106">
        <f t="shared" si="0"/>
        <v>0.34</v>
      </c>
      <c r="E22" s="107">
        <v>0.01</v>
      </c>
      <c r="F22" s="108"/>
      <c r="G22" s="106">
        <f t="shared" si="1"/>
        <v>0</v>
      </c>
      <c r="I22" t="s">
        <v>161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4" t="s">
        <v>162</v>
      </c>
      <c r="B23" s="104">
        <v>2</v>
      </c>
      <c r="C23" s="105">
        <v>0.05</v>
      </c>
      <c r="D23" s="106">
        <f t="shared" si="0"/>
        <v>0.1</v>
      </c>
      <c r="E23" s="107">
        <v>0.01</v>
      </c>
      <c r="F23" s="108"/>
      <c r="G23" s="106">
        <f t="shared" si="1"/>
        <v>0</v>
      </c>
      <c r="I23" t="s">
        <v>163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2" t="s">
        <v>164</v>
      </c>
      <c r="B24" s="104">
        <v>9</v>
      </c>
      <c r="C24" s="105">
        <v>0.05</v>
      </c>
      <c r="D24" s="106">
        <f t="shared" si="0"/>
        <v>0.45</v>
      </c>
      <c r="E24" s="107">
        <v>0.01</v>
      </c>
      <c r="F24" s="108"/>
      <c r="G24" s="106">
        <f t="shared" si="1"/>
        <v>0</v>
      </c>
      <c r="I24" t="s">
        <v>165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3" t="s">
        <v>161</v>
      </c>
      <c r="B25" s="112">
        <v>0</v>
      </c>
      <c r="C25" s="105">
        <v>0.05</v>
      </c>
      <c r="D25" s="106">
        <f t="shared" si="0"/>
        <v>0</v>
      </c>
      <c r="E25" s="107">
        <v>0.01</v>
      </c>
      <c r="F25" s="108"/>
      <c r="G25" s="106">
        <f t="shared" si="1"/>
        <v>0</v>
      </c>
      <c r="I25" t="s">
        <v>166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4" t="s">
        <v>167</v>
      </c>
      <c r="B26" s="113">
        <v>0</v>
      </c>
      <c r="C26" s="105">
        <v>2</v>
      </c>
      <c r="D26" s="106">
        <f t="shared" si="0"/>
        <v>0</v>
      </c>
      <c r="E26" s="107">
        <v>0.01</v>
      </c>
      <c r="F26" s="108"/>
      <c r="G26" s="106">
        <f t="shared" si="1"/>
        <v>0</v>
      </c>
      <c r="I26" t="s">
        <v>168</v>
      </c>
      <c r="J26">
        <v>5</v>
      </c>
      <c r="U26">
        <v>5</v>
      </c>
      <c r="V26">
        <f t="shared" si="2"/>
        <v>7</v>
      </c>
    </row>
    <row r="27" spans="1:22" x14ac:dyDescent="0.25">
      <c r="A27" s="115"/>
      <c r="B27" s="116"/>
      <c r="C27" s="105"/>
      <c r="D27" s="117"/>
      <c r="E27" s="105"/>
      <c r="F27" s="108"/>
      <c r="G27" s="110"/>
      <c r="I27" t="s">
        <v>169</v>
      </c>
      <c r="J27">
        <v>5</v>
      </c>
    </row>
    <row r="28" spans="1:22" x14ac:dyDescent="0.25">
      <c r="A28" s="118"/>
      <c r="B28" s="118"/>
      <c r="C28" s="119"/>
      <c r="D28" s="120"/>
      <c r="E28" s="119"/>
      <c r="F28" s="121"/>
      <c r="G28" s="87"/>
    </row>
    <row r="29" spans="1:22" x14ac:dyDescent="0.25">
      <c r="A29" s="122" t="s">
        <v>170</v>
      </c>
      <c r="B29" s="122"/>
      <c r="C29" s="123"/>
      <c r="D29" s="122"/>
      <c r="E29" s="124"/>
      <c r="F29" s="125"/>
      <c r="G29" s="122">
        <f>TRUNC(ROUND(SUM(G12:G28),2),2)</f>
        <v>0.05</v>
      </c>
    </row>
    <row r="30" spans="1:22" s="93" customFormat="1" x14ac:dyDescent="0.25">
      <c r="A30" s="126" t="s">
        <v>171</v>
      </c>
      <c r="B30" s="127"/>
      <c r="C30" s="128"/>
      <c r="D30" s="128"/>
      <c r="E30" s="129"/>
      <c r="F30" s="129"/>
      <c r="G30" s="130"/>
    </row>
    <row r="31" spans="1:22" x14ac:dyDescent="0.25">
      <c r="A31" s="95" t="s">
        <v>172</v>
      </c>
      <c r="B31" s="131" t="s">
        <v>123</v>
      </c>
      <c r="C31" s="95" t="s">
        <v>173</v>
      </c>
      <c r="D31" s="95" t="s">
        <v>125</v>
      </c>
      <c r="E31" s="132" t="s">
        <v>126</v>
      </c>
      <c r="F31" s="133"/>
      <c r="G31" s="134" t="s">
        <v>127</v>
      </c>
    </row>
    <row r="32" spans="1:22" x14ac:dyDescent="0.25">
      <c r="A32" s="135"/>
      <c r="B32" s="136" t="s">
        <v>128</v>
      </c>
      <c r="C32" s="120" t="s">
        <v>129</v>
      </c>
      <c r="D32" s="120" t="s">
        <v>130</v>
      </c>
      <c r="E32" s="137" t="s">
        <v>131</v>
      </c>
      <c r="F32" s="138"/>
      <c r="G32" s="139" t="s">
        <v>132</v>
      </c>
    </row>
    <row r="33" spans="1:14" x14ac:dyDescent="0.25">
      <c r="A33" s="115" t="s">
        <v>174</v>
      </c>
      <c r="B33" s="140">
        <v>1</v>
      </c>
      <c r="C33" s="115">
        <v>5.5</v>
      </c>
      <c r="D33" s="106">
        <f>IFERROR(ROUND(B33*C33,5),0)</f>
        <v>5.5</v>
      </c>
      <c r="E33" s="105">
        <v>0.01</v>
      </c>
      <c r="F33" s="108"/>
      <c r="G33" s="108">
        <f>IFERROR(TRUNC(ROUND(D33*E33,2),2),0)</f>
        <v>0.06</v>
      </c>
    </row>
    <row r="34" spans="1:14" x14ac:dyDescent="0.25">
      <c r="A34" s="115" t="s">
        <v>175</v>
      </c>
      <c r="B34" s="140">
        <v>1</v>
      </c>
      <c r="C34" s="115">
        <v>5</v>
      </c>
      <c r="D34" s="106">
        <f t="shared" ref="D34:D38" si="3">IFERROR(ROUND(B34*C34,5),0)</f>
        <v>5</v>
      </c>
      <c r="E34" s="105">
        <v>0.01</v>
      </c>
      <c r="F34" s="108"/>
      <c r="G34" s="108">
        <f t="shared" ref="G34:G38" si="4">IFERROR(TRUNC(ROUND(D34*E34,2),2),0)</f>
        <v>0.05</v>
      </c>
    </row>
    <row r="35" spans="1:14" x14ac:dyDescent="0.25">
      <c r="A35" s="115" t="s">
        <v>176</v>
      </c>
      <c r="B35" s="140">
        <v>1</v>
      </c>
      <c r="C35" s="115">
        <v>4.5</v>
      </c>
      <c r="D35" s="106">
        <f t="shared" si="3"/>
        <v>4.5</v>
      </c>
      <c r="E35" s="105">
        <v>0.01</v>
      </c>
      <c r="F35" s="108"/>
      <c r="G35" s="108">
        <f t="shared" si="4"/>
        <v>0.05</v>
      </c>
    </row>
    <row r="36" spans="1:14" x14ac:dyDescent="0.25">
      <c r="A36" s="115" t="s">
        <v>177</v>
      </c>
      <c r="B36" s="140">
        <v>0</v>
      </c>
      <c r="C36" s="115">
        <v>5</v>
      </c>
      <c r="D36" s="106">
        <f t="shared" si="3"/>
        <v>0</v>
      </c>
      <c r="E36" s="105">
        <v>0.01</v>
      </c>
      <c r="F36" s="108"/>
      <c r="G36" s="108">
        <f t="shared" si="4"/>
        <v>0</v>
      </c>
      <c r="I36" s="141"/>
      <c r="J36" s="141"/>
      <c r="K36" s="141"/>
      <c r="L36" s="141"/>
      <c r="M36" s="141"/>
      <c r="N36" s="141"/>
    </row>
    <row r="37" spans="1:14" x14ac:dyDescent="0.25">
      <c r="A37" s="115" t="s">
        <v>178</v>
      </c>
      <c r="B37" s="140">
        <v>1</v>
      </c>
      <c r="C37" s="115">
        <v>6.5</v>
      </c>
      <c r="D37" s="106">
        <f t="shared" si="3"/>
        <v>6.5</v>
      </c>
      <c r="E37" s="105">
        <v>0.01</v>
      </c>
      <c r="F37" s="108"/>
      <c r="G37" s="108">
        <f t="shared" si="4"/>
        <v>7.0000000000000007E-2</v>
      </c>
      <c r="I37" s="141"/>
      <c r="J37" s="141"/>
      <c r="K37" s="141"/>
      <c r="L37" s="141"/>
      <c r="M37" s="141"/>
      <c r="N37" s="141"/>
    </row>
    <row r="38" spans="1:14" x14ac:dyDescent="0.25">
      <c r="A38" s="115"/>
      <c r="B38" s="140">
        <v>0</v>
      </c>
      <c r="C38" s="115"/>
      <c r="D38" s="106">
        <f t="shared" si="3"/>
        <v>0</v>
      </c>
      <c r="E38" s="105">
        <v>0</v>
      </c>
      <c r="F38" s="108"/>
      <c r="G38" s="108">
        <f t="shared" si="4"/>
        <v>0</v>
      </c>
      <c r="I38" s="141"/>
      <c r="J38" s="141"/>
      <c r="K38" s="141"/>
      <c r="L38" s="141"/>
      <c r="M38" s="141"/>
      <c r="N38" s="141"/>
    </row>
    <row r="39" spans="1:14" x14ac:dyDescent="0.25">
      <c r="A39" s="135"/>
      <c r="B39" s="142"/>
      <c r="C39" s="118"/>
      <c r="D39" s="120"/>
      <c r="E39" s="119"/>
      <c r="F39" s="121"/>
      <c r="G39" s="121"/>
      <c r="I39" s="141"/>
      <c r="J39" s="141"/>
      <c r="K39" s="141"/>
      <c r="L39" s="141"/>
      <c r="M39" s="141"/>
      <c r="N39" s="141"/>
    </row>
    <row r="40" spans="1:14" x14ac:dyDescent="0.25">
      <c r="A40" s="122" t="s">
        <v>179</v>
      </c>
      <c r="B40" s="143"/>
      <c r="C40" s="122"/>
      <c r="D40" s="122"/>
      <c r="E40" s="123"/>
      <c r="F40" s="144"/>
      <c r="G40" s="122">
        <f>TRUNC(ROUND(SUM(G33:G39),2),2)</f>
        <v>0.23</v>
      </c>
      <c r="I40" s="141"/>
      <c r="J40" s="141"/>
      <c r="K40" s="141"/>
      <c r="L40" s="141"/>
      <c r="M40" s="141"/>
      <c r="N40" s="141"/>
    </row>
    <row r="41" spans="1:14" s="93" customFormat="1" x14ac:dyDescent="0.25">
      <c r="A41" s="126" t="s">
        <v>180</v>
      </c>
      <c r="B41" s="127"/>
      <c r="C41" s="128"/>
      <c r="D41" s="128"/>
      <c r="E41" s="129"/>
      <c r="F41" s="129"/>
      <c r="G41" s="130"/>
      <c r="I41" s="145"/>
      <c r="J41" s="145"/>
      <c r="K41" s="145"/>
      <c r="L41" s="145"/>
      <c r="M41" s="145"/>
      <c r="N41" s="145"/>
    </row>
    <row r="42" spans="1:14" ht="15.75" customHeight="1" x14ac:dyDescent="0.25">
      <c r="A42" s="143" t="s">
        <v>181</v>
      </c>
      <c r="B42" s="144"/>
      <c r="C42" s="122" t="s">
        <v>5</v>
      </c>
      <c r="D42" s="122" t="s">
        <v>123</v>
      </c>
      <c r="E42" s="124" t="s">
        <v>182</v>
      </c>
      <c r="F42" s="124"/>
      <c r="G42" s="122" t="s">
        <v>127</v>
      </c>
      <c r="I42" s="141"/>
      <c r="J42" s="141"/>
      <c r="K42" s="141"/>
      <c r="L42" s="141"/>
      <c r="M42" s="141"/>
      <c r="N42" s="141"/>
    </row>
    <row r="43" spans="1:14" x14ac:dyDescent="0.25">
      <c r="A43" s="146"/>
      <c r="B43" s="147"/>
      <c r="C43" s="99"/>
      <c r="D43" s="99" t="s">
        <v>128</v>
      </c>
      <c r="E43" s="148" t="s">
        <v>129</v>
      </c>
      <c r="F43" s="102"/>
      <c r="G43" s="99" t="s">
        <v>130</v>
      </c>
      <c r="I43" s="141"/>
      <c r="J43" s="141"/>
      <c r="K43" s="141"/>
      <c r="L43" s="141"/>
      <c r="M43" s="141"/>
      <c r="N43" s="141"/>
    </row>
    <row r="44" spans="1:14" ht="25.5" x14ac:dyDescent="0.25">
      <c r="A44" s="149" t="s">
        <v>254</v>
      </c>
      <c r="B44" s="150"/>
      <c r="C44" s="151" t="s">
        <v>71</v>
      </c>
      <c r="D44" s="152">
        <v>1</v>
      </c>
      <c r="E44" s="153">
        <v>1.1499999999999999</v>
      </c>
      <c r="F44" s="154"/>
      <c r="G44" s="115">
        <f>IFERROR(TRUNC(ROUND(D44*E44,2),2),0)</f>
        <v>1.1499999999999999</v>
      </c>
      <c r="I44" s="141"/>
      <c r="J44" s="155"/>
      <c r="K44" s="141"/>
      <c r="L44" s="141"/>
      <c r="M44" s="141"/>
      <c r="N44" s="141"/>
    </row>
    <row r="45" spans="1:14" x14ac:dyDescent="0.25">
      <c r="A45" s="156" t="s">
        <v>24</v>
      </c>
      <c r="B45" s="157"/>
      <c r="C45" s="151" t="s">
        <v>24</v>
      </c>
      <c r="D45" s="152" t="s">
        <v>24</v>
      </c>
      <c r="E45" s="158">
        <v>0</v>
      </c>
      <c r="F45" s="110"/>
      <c r="G45" s="115">
        <f t="shared" ref="G45:G63" si="5">IFERROR(TRUNC(ROUND(D45*E45,2),2),0)</f>
        <v>0</v>
      </c>
      <c r="I45" s="141"/>
      <c r="J45" s="155"/>
      <c r="K45" s="141"/>
      <c r="L45" s="141"/>
      <c r="M45" s="141"/>
      <c r="N45" s="141"/>
    </row>
    <row r="46" spans="1:14" x14ac:dyDescent="0.25">
      <c r="A46" s="156" t="s">
        <v>24</v>
      </c>
      <c r="B46" s="157"/>
      <c r="C46" s="159" t="s">
        <v>24</v>
      </c>
      <c r="D46" s="160" t="s">
        <v>24</v>
      </c>
      <c r="E46" s="161">
        <v>0</v>
      </c>
      <c r="F46" s="108"/>
      <c r="G46" s="115">
        <f t="shared" si="5"/>
        <v>0</v>
      </c>
      <c r="I46" s="141"/>
      <c r="J46" s="155"/>
      <c r="K46" s="141"/>
      <c r="L46" s="141"/>
      <c r="M46" s="141"/>
      <c r="N46" s="141"/>
    </row>
    <row r="47" spans="1:14" x14ac:dyDescent="0.25">
      <c r="A47" s="156" t="s">
        <v>24</v>
      </c>
      <c r="B47" s="157"/>
      <c r="C47" s="151" t="s">
        <v>24</v>
      </c>
      <c r="D47" s="152" t="s">
        <v>24</v>
      </c>
      <c r="E47" s="161">
        <v>0</v>
      </c>
      <c r="F47" s="108"/>
      <c r="G47" s="115">
        <f t="shared" si="5"/>
        <v>0</v>
      </c>
      <c r="I47" s="141"/>
      <c r="J47" s="155"/>
      <c r="K47" s="141"/>
      <c r="L47" s="141"/>
      <c r="M47" s="141"/>
      <c r="N47" s="141"/>
    </row>
    <row r="48" spans="1:14" x14ac:dyDescent="0.25">
      <c r="A48" s="156" t="s">
        <v>24</v>
      </c>
      <c r="B48" s="157"/>
      <c r="C48" s="151" t="s">
        <v>24</v>
      </c>
      <c r="D48" s="152" t="s">
        <v>24</v>
      </c>
      <c r="E48" s="161">
        <v>0</v>
      </c>
      <c r="F48" s="108"/>
      <c r="G48" s="115">
        <f t="shared" si="5"/>
        <v>0</v>
      </c>
      <c r="I48" s="141"/>
      <c r="J48" s="155"/>
      <c r="K48" s="141"/>
      <c r="L48" s="141"/>
      <c r="M48" s="141"/>
      <c r="N48" s="141"/>
    </row>
    <row r="49" spans="1:14" x14ac:dyDescent="0.25">
      <c r="A49" s="156" t="s">
        <v>24</v>
      </c>
      <c r="B49" s="157"/>
      <c r="C49" s="151" t="s">
        <v>24</v>
      </c>
      <c r="D49" s="152" t="s">
        <v>24</v>
      </c>
      <c r="E49" s="161">
        <v>0</v>
      </c>
      <c r="F49" s="108"/>
      <c r="G49" s="115">
        <f t="shared" si="5"/>
        <v>0</v>
      </c>
      <c r="I49" s="141"/>
      <c r="J49" s="155"/>
      <c r="K49" s="141"/>
      <c r="L49" s="141"/>
      <c r="M49" s="141"/>
      <c r="N49" s="141"/>
    </row>
    <row r="50" spans="1:14" x14ac:dyDescent="0.25">
      <c r="A50" s="156" t="s">
        <v>24</v>
      </c>
      <c r="B50" s="157"/>
      <c r="C50" s="151" t="s">
        <v>24</v>
      </c>
      <c r="D50" s="152" t="s">
        <v>24</v>
      </c>
      <c r="E50" s="161">
        <v>0</v>
      </c>
      <c r="F50" s="108"/>
      <c r="G50" s="115">
        <f t="shared" si="5"/>
        <v>0</v>
      </c>
      <c r="I50" s="141"/>
      <c r="J50" s="155"/>
      <c r="K50" s="141"/>
      <c r="L50" s="141"/>
      <c r="M50" s="141"/>
      <c r="N50" s="141"/>
    </row>
    <row r="51" spans="1:14" x14ac:dyDescent="0.25">
      <c r="A51" s="156" t="s">
        <v>24</v>
      </c>
      <c r="B51" s="157"/>
      <c r="C51" s="151" t="s">
        <v>24</v>
      </c>
      <c r="D51" s="152" t="s">
        <v>24</v>
      </c>
      <c r="E51" s="161">
        <v>0</v>
      </c>
      <c r="F51" s="108"/>
      <c r="G51" s="115">
        <f t="shared" si="5"/>
        <v>0</v>
      </c>
      <c r="I51" s="141"/>
      <c r="J51" s="155"/>
      <c r="K51" s="141"/>
      <c r="L51" s="141"/>
      <c r="M51" s="141"/>
      <c r="N51" s="141"/>
    </row>
    <row r="52" spans="1:14" x14ac:dyDescent="0.25">
      <c r="A52" s="156" t="s">
        <v>24</v>
      </c>
      <c r="B52" s="157"/>
      <c r="C52" s="151" t="s">
        <v>24</v>
      </c>
      <c r="D52" s="152" t="s">
        <v>24</v>
      </c>
      <c r="E52" s="161">
        <v>0</v>
      </c>
      <c r="F52" s="108"/>
      <c r="G52" s="115">
        <f t="shared" si="5"/>
        <v>0</v>
      </c>
      <c r="I52" s="141"/>
      <c r="J52" s="155"/>
      <c r="K52" s="141"/>
      <c r="L52" s="141"/>
      <c r="M52" s="141"/>
      <c r="N52" s="141"/>
    </row>
    <row r="53" spans="1:14" x14ac:dyDescent="0.25">
      <c r="A53" s="156" t="s">
        <v>24</v>
      </c>
      <c r="B53" s="157"/>
      <c r="C53" s="151" t="s">
        <v>24</v>
      </c>
      <c r="D53" s="152" t="s">
        <v>24</v>
      </c>
      <c r="E53" s="161">
        <v>0</v>
      </c>
      <c r="F53" s="108"/>
      <c r="G53" s="115">
        <f t="shared" si="5"/>
        <v>0</v>
      </c>
      <c r="I53" s="141"/>
      <c r="J53" s="155"/>
      <c r="K53" s="141"/>
      <c r="L53" s="141"/>
      <c r="M53" s="141"/>
      <c r="N53" s="141"/>
    </row>
    <row r="54" spans="1:14" x14ac:dyDescent="0.25">
      <c r="A54" s="156" t="s">
        <v>24</v>
      </c>
      <c r="B54" s="157"/>
      <c r="C54" s="151" t="s">
        <v>24</v>
      </c>
      <c r="D54" s="152" t="s">
        <v>24</v>
      </c>
      <c r="E54" s="161">
        <v>0</v>
      </c>
      <c r="F54" s="108"/>
      <c r="G54" s="115">
        <f t="shared" si="5"/>
        <v>0</v>
      </c>
      <c r="I54" s="141"/>
      <c r="J54" s="155"/>
      <c r="K54" s="141"/>
      <c r="L54" s="141"/>
      <c r="M54" s="141"/>
      <c r="N54" s="141"/>
    </row>
    <row r="55" spans="1:14" x14ac:dyDescent="0.25">
      <c r="A55" s="140" t="s">
        <v>24</v>
      </c>
      <c r="B55" s="105"/>
      <c r="C55" s="151" t="s">
        <v>24</v>
      </c>
      <c r="D55" s="152" t="s">
        <v>24</v>
      </c>
      <c r="E55" s="140">
        <v>0</v>
      </c>
      <c r="F55" s="108"/>
      <c r="G55" s="115">
        <f t="shared" si="5"/>
        <v>0</v>
      </c>
      <c r="I55" s="141"/>
      <c r="J55" s="141"/>
      <c r="K55" s="141"/>
      <c r="L55" s="141"/>
      <c r="M55" s="141"/>
      <c r="N55" s="141"/>
    </row>
    <row r="56" spans="1:14" x14ac:dyDescent="0.25">
      <c r="A56" s="156" t="s">
        <v>24</v>
      </c>
      <c r="B56" s="157"/>
      <c r="C56" s="151" t="s">
        <v>24</v>
      </c>
      <c r="D56" s="152" t="s">
        <v>24</v>
      </c>
      <c r="E56" s="161">
        <v>0</v>
      </c>
      <c r="F56" s="108"/>
      <c r="G56" s="115">
        <f t="shared" si="5"/>
        <v>0</v>
      </c>
      <c r="I56" s="141"/>
      <c r="J56" s="155"/>
      <c r="K56" s="141"/>
      <c r="L56" s="141"/>
      <c r="M56" s="141"/>
      <c r="N56" s="141"/>
    </row>
    <row r="57" spans="1:14" x14ac:dyDescent="0.25">
      <c r="A57" s="156" t="s">
        <v>24</v>
      </c>
      <c r="B57" s="157"/>
      <c r="C57" s="151" t="s">
        <v>24</v>
      </c>
      <c r="D57" s="152" t="s">
        <v>24</v>
      </c>
      <c r="E57" s="161">
        <v>0</v>
      </c>
      <c r="F57" s="108"/>
      <c r="G57" s="115">
        <f t="shared" si="5"/>
        <v>0</v>
      </c>
      <c r="I57" s="141"/>
      <c r="J57" s="155"/>
      <c r="K57" s="141"/>
      <c r="L57" s="141"/>
      <c r="M57" s="141"/>
      <c r="N57" s="141"/>
    </row>
    <row r="58" spans="1:14" x14ac:dyDescent="0.25">
      <c r="A58" s="156" t="s">
        <v>24</v>
      </c>
      <c r="B58" s="157"/>
      <c r="C58" s="151" t="s">
        <v>24</v>
      </c>
      <c r="D58" s="152" t="s">
        <v>24</v>
      </c>
      <c r="E58" s="161">
        <v>0</v>
      </c>
      <c r="F58" s="108"/>
      <c r="G58" s="115">
        <f t="shared" si="5"/>
        <v>0</v>
      </c>
      <c r="I58" s="141"/>
      <c r="J58" s="155"/>
      <c r="K58" s="141"/>
      <c r="L58" s="141"/>
      <c r="M58" s="141"/>
      <c r="N58" s="141"/>
    </row>
    <row r="59" spans="1:14" x14ac:dyDescent="0.25">
      <c r="A59" s="156" t="s">
        <v>24</v>
      </c>
      <c r="B59" s="157"/>
      <c r="C59" s="151" t="s">
        <v>24</v>
      </c>
      <c r="D59" s="152" t="s">
        <v>24</v>
      </c>
      <c r="E59" s="161">
        <v>0</v>
      </c>
      <c r="F59" s="108"/>
      <c r="G59" s="115">
        <f t="shared" si="5"/>
        <v>0</v>
      </c>
      <c r="I59" s="141"/>
      <c r="J59" s="155"/>
      <c r="K59" s="141"/>
      <c r="L59" s="141"/>
      <c r="M59" s="141"/>
      <c r="N59" s="141"/>
    </row>
    <row r="60" spans="1:14" x14ac:dyDescent="0.25">
      <c r="A60" s="156" t="s">
        <v>24</v>
      </c>
      <c r="B60" s="157"/>
      <c r="C60" s="151" t="s">
        <v>24</v>
      </c>
      <c r="D60" s="152" t="s">
        <v>24</v>
      </c>
      <c r="E60" s="161">
        <v>0</v>
      </c>
      <c r="F60" s="108"/>
      <c r="G60" s="115">
        <f t="shared" si="5"/>
        <v>0</v>
      </c>
      <c r="I60" s="141"/>
      <c r="J60" s="155"/>
      <c r="K60" s="141"/>
      <c r="L60" s="141"/>
      <c r="M60" s="141"/>
      <c r="N60" s="141"/>
    </row>
    <row r="61" spans="1:14" x14ac:dyDescent="0.25">
      <c r="A61" s="140" t="s">
        <v>24</v>
      </c>
      <c r="B61" s="105"/>
      <c r="C61" s="115" t="s">
        <v>24</v>
      </c>
      <c r="D61" s="115" t="s">
        <v>24</v>
      </c>
      <c r="E61" s="140">
        <v>0</v>
      </c>
      <c r="F61" s="108"/>
      <c r="G61" s="115">
        <f t="shared" si="5"/>
        <v>0</v>
      </c>
      <c r="I61" s="141"/>
      <c r="J61" s="141"/>
      <c r="K61" s="141"/>
      <c r="L61" s="141"/>
      <c r="M61" s="141"/>
      <c r="N61" s="141"/>
    </row>
    <row r="62" spans="1:14" x14ac:dyDescent="0.25">
      <c r="A62" s="140" t="s">
        <v>24</v>
      </c>
      <c r="B62" s="105"/>
      <c r="C62" s="115" t="s">
        <v>24</v>
      </c>
      <c r="D62" s="115" t="s">
        <v>24</v>
      </c>
      <c r="E62" s="140">
        <v>0</v>
      </c>
      <c r="F62" s="108"/>
      <c r="G62" s="115">
        <f t="shared" si="5"/>
        <v>0</v>
      </c>
      <c r="I62" s="141"/>
      <c r="J62" s="141"/>
      <c r="K62" s="141"/>
      <c r="L62" s="141"/>
      <c r="M62" s="141"/>
      <c r="N62" s="141"/>
    </row>
    <row r="63" spans="1:14" x14ac:dyDescent="0.25">
      <c r="A63" s="162" t="s">
        <v>24</v>
      </c>
      <c r="B63" s="119"/>
      <c r="C63" s="118" t="s">
        <v>24</v>
      </c>
      <c r="D63" s="118" t="s">
        <v>24</v>
      </c>
      <c r="E63" s="162">
        <v>0</v>
      </c>
      <c r="F63" s="121"/>
      <c r="G63" s="115">
        <f t="shared" si="5"/>
        <v>0</v>
      </c>
      <c r="I63" s="141"/>
      <c r="J63" s="141"/>
      <c r="K63" s="141"/>
      <c r="L63" s="141"/>
      <c r="M63" s="141"/>
      <c r="N63" s="141"/>
    </row>
    <row r="64" spans="1:14" x14ac:dyDescent="0.25">
      <c r="A64" s="143" t="s">
        <v>24</v>
      </c>
      <c r="B64" s="123"/>
      <c r="C64" s="122" t="s">
        <v>24</v>
      </c>
      <c r="D64" s="122" t="s">
        <v>24</v>
      </c>
      <c r="E64" s="143">
        <v>0</v>
      </c>
      <c r="F64" s="144"/>
      <c r="G64" s="144">
        <f>TRUNC(ROUND(SUM(G44:G63),2),2)</f>
        <v>1.1499999999999999</v>
      </c>
      <c r="I64" s="141"/>
      <c r="J64" s="141"/>
      <c r="K64" s="141"/>
      <c r="L64" s="141"/>
      <c r="M64" s="141"/>
      <c r="N64" s="141"/>
    </row>
    <row r="65" spans="1:22" s="93" customFormat="1" x14ac:dyDescent="0.25">
      <c r="A65" s="126" t="s">
        <v>184</v>
      </c>
      <c r="B65" s="127"/>
      <c r="C65" s="128"/>
      <c r="D65" s="128"/>
      <c r="E65" s="129"/>
      <c r="F65" s="129"/>
      <c r="G65" s="130"/>
      <c r="I65" s="145"/>
      <c r="J65" s="145"/>
      <c r="K65" s="145"/>
      <c r="L65" s="145"/>
      <c r="M65" s="145"/>
      <c r="N65" s="145"/>
    </row>
    <row r="66" spans="1:22" ht="27.75" customHeight="1" x14ac:dyDescent="0.25">
      <c r="A66" s="163" t="s">
        <v>122</v>
      </c>
      <c r="B66" s="132"/>
      <c r="C66" s="95" t="s">
        <v>185</v>
      </c>
      <c r="D66" s="95" t="s">
        <v>186</v>
      </c>
      <c r="E66" s="163" t="s">
        <v>124</v>
      </c>
      <c r="F66" s="133"/>
      <c r="G66" s="134" t="s">
        <v>187</v>
      </c>
    </row>
    <row r="67" spans="1:22" x14ac:dyDescent="0.25">
      <c r="A67" s="142"/>
      <c r="B67" s="85"/>
      <c r="C67" s="120"/>
      <c r="D67" s="120" t="s">
        <v>128</v>
      </c>
      <c r="E67" s="164" t="s">
        <v>129</v>
      </c>
      <c r="F67" s="165"/>
      <c r="G67" s="99" t="s">
        <v>188</v>
      </c>
    </row>
    <row r="68" spans="1:22" ht="15.75" thickBot="1" x14ac:dyDescent="0.3">
      <c r="A68" s="166"/>
      <c r="B68" s="167"/>
      <c r="C68" s="168"/>
      <c r="D68" s="168"/>
      <c r="E68" s="161"/>
      <c r="F68" s="108"/>
      <c r="G68" s="168"/>
    </row>
    <row r="69" spans="1:22" ht="15.75" thickBot="1" x14ac:dyDescent="0.3">
      <c r="A69" s="169" t="s">
        <v>189</v>
      </c>
      <c r="B69" s="170"/>
      <c r="C69" s="116" t="s">
        <v>20</v>
      </c>
      <c r="D69" s="116">
        <v>1</v>
      </c>
      <c r="E69" s="140">
        <v>0.01</v>
      </c>
      <c r="F69" s="108"/>
      <c r="G69" s="115">
        <f>IFERROR(TRUNC(ROUND(D69*E69,2),2),0)</f>
        <v>0.01</v>
      </c>
      <c r="I69" s="171" t="s">
        <v>190</v>
      </c>
      <c r="J69" s="172">
        <v>0</v>
      </c>
    </row>
    <row r="70" spans="1:22" x14ac:dyDescent="0.25">
      <c r="A70" s="173"/>
      <c r="B70" s="174"/>
      <c r="C70" s="120"/>
      <c r="D70" s="120"/>
      <c r="E70" s="175"/>
      <c r="F70" s="176"/>
      <c r="G70" s="118"/>
    </row>
    <row r="71" spans="1:22" x14ac:dyDescent="0.25">
      <c r="A71" s="143" t="s">
        <v>191</v>
      </c>
      <c r="B71" s="123"/>
      <c r="C71" s="122"/>
      <c r="D71" s="122"/>
      <c r="E71" s="122"/>
      <c r="F71" s="123"/>
      <c r="G71" s="122">
        <f>TRUNC(ROUND(SUM(G68:G70),5),2)</f>
        <v>0.01</v>
      </c>
    </row>
    <row r="72" spans="1:22" s="93" customFormat="1" ht="15.75" customHeight="1" x14ac:dyDescent="0.25">
      <c r="A72" s="177"/>
      <c r="B72" s="178"/>
      <c r="C72" s="129" t="s">
        <v>192</v>
      </c>
      <c r="D72" s="129"/>
      <c r="E72" s="129"/>
      <c r="F72" s="129"/>
      <c r="G72" s="179">
        <f>TRUNC(ROUND(G29+G40+G64+G71,2),2)</f>
        <v>1.44</v>
      </c>
    </row>
    <row r="73" spans="1:22" ht="15.75" customHeight="1" x14ac:dyDescent="0.25">
      <c r="A73" s="180"/>
      <c r="B73" s="181"/>
      <c r="C73" s="182" t="s">
        <v>193</v>
      </c>
      <c r="D73" s="124"/>
      <c r="E73" s="124"/>
      <c r="F73" s="183">
        <v>0.03</v>
      </c>
      <c r="G73" s="122">
        <f>TRUNC(ROUND(G72*F73,2),2)</f>
        <v>0.04</v>
      </c>
    </row>
    <row r="74" spans="1:22" ht="15.75" customHeight="1" x14ac:dyDescent="0.25">
      <c r="A74" s="180"/>
      <c r="B74" s="181"/>
      <c r="C74" s="182" t="s">
        <v>194</v>
      </c>
      <c r="D74" s="124"/>
      <c r="E74" s="124"/>
      <c r="F74" s="184">
        <v>1.1000000000000001E-3</v>
      </c>
      <c r="G74" s="122">
        <f>TRUNC(ROUND(G72*F74,2),2)</f>
        <v>0</v>
      </c>
      <c r="V74">
        <f>+COLUMN(V73)</f>
        <v>22</v>
      </c>
    </row>
    <row r="75" spans="1:22" ht="15.75" customHeight="1" x14ac:dyDescent="0.25">
      <c r="A75" s="185"/>
      <c r="B75" s="186"/>
      <c r="C75" s="182" t="s">
        <v>195</v>
      </c>
      <c r="D75" s="124"/>
      <c r="E75" s="124"/>
      <c r="F75" s="144"/>
      <c r="G75" s="122">
        <f>TRUNC(ROUND(SUM(G72:G74),2),2)</f>
        <v>1.48</v>
      </c>
      <c r="U75" t="s">
        <v>196</v>
      </c>
      <c r="V75">
        <f>+TRUNC(ROUND(G29+G40+G71+G73+G74,2),2)</f>
        <v>0.33</v>
      </c>
    </row>
    <row r="76" spans="1:22" s="93" customFormat="1" ht="15.75" customHeight="1" x14ac:dyDescent="0.25">
      <c r="A76" s="187" t="s">
        <v>197</v>
      </c>
      <c r="B76" s="188"/>
      <c r="C76" s="189" t="s">
        <v>198</v>
      </c>
      <c r="D76" s="190"/>
      <c r="E76" s="190"/>
      <c r="F76" s="191"/>
      <c r="G76" s="192"/>
      <c r="U76" s="93" t="s">
        <v>199</v>
      </c>
      <c r="V76" s="93">
        <f>+G64</f>
        <v>1.1499999999999999</v>
      </c>
    </row>
    <row r="77" spans="1:22" x14ac:dyDescent="0.25">
      <c r="A77" s="193"/>
      <c r="B77" s="193"/>
      <c r="C77" s="193"/>
      <c r="D77" s="193"/>
      <c r="E77" s="193"/>
      <c r="F77" s="193"/>
      <c r="G77" s="193"/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3" orientation="portrait" horizontalDpi="4294967293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6">
    <tabColor rgb="FF92D050"/>
    <pageSetUpPr fitToPage="1"/>
  </sheetPr>
  <dimension ref="A1:V77"/>
  <sheetViews>
    <sheetView showZeros="0" view="pageBreakPreview" topLeftCell="A4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58" t="s">
        <v>109</v>
      </c>
      <c r="B1" s="59"/>
      <c r="C1" s="59"/>
      <c r="D1" s="59"/>
      <c r="E1" s="59"/>
      <c r="F1" s="59"/>
      <c r="G1" s="60"/>
    </row>
    <row r="2" spans="1:22" ht="15" customHeight="1" x14ac:dyDescent="0.25">
      <c r="A2" s="61" t="s">
        <v>110</v>
      </c>
      <c r="B2" s="62"/>
      <c r="C2" s="62"/>
      <c r="D2" s="62" t="s">
        <v>111</v>
      </c>
      <c r="E2" s="63" t="s">
        <v>17</v>
      </c>
      <c r="F2" s="63"/>
      <c r="G2" s="64"/>
    </row>
    <row r="3" spans="1:22" ht="103.5" customHeight="1" x14ac:dyDescent="0.25">
      <c r="A3" s="65" t="s">
        <v>112</v>
      </c>
      <c r="B3" s="66"/>
      <c r="C3" s="62"/>
      <c r="D3" s="62"/>
      <c r="E3" s="63"/>
      <c r="F3" s="63"/>
      <c r="G3" s="64"/>
    </row>
    <row r="4" spans="1:22" ht="18" x14ac:dyDescent="0.25">
      <c r="A4" s="67" t="s">
        <v>113</v>
      </c>
      <c r="B4" s="68"/>
      <c r="C4" s="68"/>
      <c r="D4" s="68"/>
      <c r="E4" s="68"/>
      <c r="F4" s="68"/>
      <c r="G4" s="69"/>
    </row>
    <row r="5" spans="1:22" x14ac:dyDescent="0.25">
      <c r="A5" s="70"/>
      <c r="B5" s="71"/>
      <c r="C5" s="71"/>
      <c r="D5" s="72" t="s">
        <v>114</v>
      </c>
      <c r="F5" s="73"/>
      <c r="G5" s="74"/>
    </row>
    <row r="6" spans="1:22" x14ac:dyDescent="0.25">
      <c r="A6" s="75" t="s">
        <v>115</v>
      </c>
      <c r="B6" s="76"/>
      <c r="C6" s="71"/>
      <c r="D6" s="71"/>
      <c r="E6" s="71"/>
      <c r="F6" s="71"/>
      <c r="G6" s="77"/>
    </row>
    <row r="7" spans="1:22" ht="42" customHeight="1" x14ac:dyDescent="0.25">
      <c r="A7" s="78" t="s">
        <v>74</v>
      </c>
      <c r="B7" s="79"/>
      <c r="C7" s="79"/>
      <c r="D7" s="79"/>
      <c r="E7" s="79"/>
      <c r="F7" s="80" t="s">
        <v>116</v>
      </c>
      <c r="G7" s="81" t="s">
        <v>71</v>
      </c>
      <c r="H7" s="82"/>
      <c r="I7" s="83" t="s">
        <v>117</v>
      </c>
      <c r="J7" s="82">
        <v>2</v>
      </c>
    </row>
    <row r="8" spans="1:22" x14ac:dyDescent="0.25">
      <c r="A8" s="84" t="s">
        <v>118</v>
      </c>
      <c r="B8" s="85"/>
      <c r="C8" s="85"/>
      <c r="D8" s="85"/>
      <c r="E8" s="86"/>
      <c r="F8" s="86"/>
      <c r="G8" s="87"/>
    </row>
    <row r="9" spans="1:22" s="93" customFormat="1" x14ac:dyDescent="0.25">
      <c r="A9" s="88" t="s">
        <v>119</v>
      </c>
      <c r="B9" s="89"/>
      <c r="C9" s="90"/>
      <c r="D9" s="90"/>
      <c r="E9" s="91"/>
      <c r="F9" s="91"/>
      <c r="G9" s="92"/>
      <c r="I9" s="94" t="s">
        <v>120</v>
      </c>
      <c r="J9" s="94" t="s">
        <v>121</v>
      </c>
    </row>
    <row r="10" spans="1:22" ht="15.75" x14ac:dyDescent="0.25">
      <c r="A10" s="95" t="s">
        <v>122</v>
      </c>
      <c r="B10" s="95" t="s">
        <v>123</v>
      </c>
      <c r="C10" s="95" t="s">
        <v>124</v>
      </c>
      <c r="D10" s="95" t="s">
        <v>125</v>
      </c>
      <c r="E10" s="96" t="s">
        <v>126</v>
      </c>
      <c r="F10" s="96"/>
      <c r="G10" s="95" t="s">
        <v>127</v>
      </c>
      <c r="I10" s="97">
        <v>0.5</v>
      </c>
      <c r="J10" s="97">
        <f>1/I10</f>
        <v>2</v>
      </c>
    </row>
    <row r="11" spans="1:22" x14ac:dyDescent="0.25">
      <c r="A11" s="98"/>
      <c r="B11" s="99" t="s">
        <v>128</v>
      </c>
      <c r="C11" s="100" t="s">
        <v>129</v>
      </c>
      <c r="D11" s="99" t="s">
        <v>130</v>
      </c>
      <c r="E11" s="101" t="s">
        <v>131</v>
      </c>
      <c r="F11" s="102"/>
      <c r="G11" s="103" t="s">
        <v>132</v>
      </c>
      <c r="L11" t="s">
        <v>133</v>
      </c>
      <c r="M11" t="s">
        <v>134</v>
      </c>
      <c r="N11" t="s">
        <v>135</v>
      </c>
      <c r="O11" t="s">
        <v>136</v>
      </c>
      <c r="P11" t="s">
        <v>137</v>
      </c>
      <c r="Q11" t="s">
        <v>138</v>
      </c>
      <c r="R11" t="s">
        <v>139</v>
      </c>
      <c r="S11" t="s">
        <v>140</v>
      </c>
    </row>
    <row r="12" spans="1:22" x14ac:dyDescent="0.25">
      <c r="A12" s="104" t="s">
        <v>141</v>
      </c>
      <c r="B12" s="104">
        <v>1</v>
      </c>
      <c r="C12" s="105">
        <v>4.25</v>
      </c>
      <c r="D12" s="106">
        <f>IFERROR(ROUND(B12*C12,5),0)</f>
        <v>4.25</v>
      </c>
      <c r="E12" s="107">
        <v>1.2599999999999998E-3</v>
      </c>
      <c r="F12" s="108"/>
      <c r="G12" s="106">
        <f>IFERROR(TRUNC(ROUND(D12*E12,2),2),0)</f>
        <v>0.01</v>
      </c>
      <c r="I12" t="s">
        <v>142</v>
      </c>
      <c r="J12">
        <v>2</v>
      </c>
      <c r="U12">
        <v>6.25</v>
      </c>
      <c r="V12">
        <f>+U12*1.4</f>
        <v>8.75</v>
      </c>
    </row>
    <row r="13" spans="1:22" x14ac:dyDescent="0.25">
      <c r="A13" s="104" t="s">
        <v>143</v>
      </c>
      <c r="B13" s="104">
        <v>0</v>
      </c>
      <c r="C13" s="105">
        <v>10</v>
      </c>
      <c r="D13" s="106">
        <f t="shared" ref="D13:D26" si="0">IFERROR(ROUND(B13*C13,5),0)</f>
        <v>0</v>
      </c>
      <c r="E13" s="109">
        <v>1.2599999999999998E-3</v>
      </c>
      <c r="F13" s="110"/>
      <c r="G13" s="106">
        <f t="shared" ref="G13:G26" si="1">IFERROR(TRUNC(ROUND(D13*E13,2),2),0)</f>
        <v>0</v>
      </c>
      <c r="I13" t="s">
        <v>144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4" t="s">
        <v>145</v>
      </c>
      <c r="B14" s="104">
        <v>0</v>
      </c>
      <c r="C14" s="105">
        <v>20</v>
      </c>
      <c r="D14" s="106">
        <f t="shared" si="0"/>
        <v>0</v>
      </c>
      <c r="E14" s="107">
        <v>1.2599999999999998E-3</v>
      </c>
      <c r="F14" s="108"/>
      <c r="G14" s="106">
        <f t="shared" si="1"/>
        <v>0</v>
      </c>
      <c r="I14" t="s">
        <v>146</v>
      </c>
      <c r="J14">
        <v>2</v>
      </c>
      <c r="U14">
        <v>65</v>
      </c>
      <c r="V14">
        <f t="shared" si="2"/>
        <v>91</v>
      </c>
    </row>
    <row r="15" spans="1:22" x14ac:dyDescent="0.25">
      <c r="A15" s="104" t="s">
        <v>147</v>
      </c>
      <c r="B15" s="104">
        <v>0</v>
      </c>
      <c r="C15" s="105">
        <v>1</v>
      </c>
      <c r="D15" s="106">
        <f t="shared" si="0"/>
        <v>0</v>
      </c>
      <c r="E15" s="107">
        <v>1.2599999999999998E-3</v>
      </c>
      <c r="F15" s="108"/>
      <c r="G15" s="106">
        <f t="shared" si="1"/>
        <v>0</v>
      </c>
      <c r="I15" t="s">
        <v>148</v>
      </c>
      <c r="J15">
        <v>2</v>
      </c>
      <c r="U15">
        <v>2</v>
      </c>
      <c r="V15">
        <f t="shared" si="2"/>
        <v>2.8</v>
      </c>
    </row>
    <row r="16" spans="1:22" x14ac:dyDescent="0.25">
      <c r="A16" s="104" t="s">
        <v>149</v>
      </c>
      <c r="B16" s="104">
        <v>1</v>
      </c>
      <c r="C16" s="105">
        <v>0.5</v>
      </c>
      <c r="D16" s="106">
        <f t="shared" si="0"/>
        <v>0.5</v>
      </c>
      <c r="E16" s="107">
        <v>1.2599999999999998E-3</v>
      </c>
      <c r="F16" s="108"/>
      <c r="G16" s="106">
        <f t="shared" si="1"/>
        <v>0</v>
      </c>
      <c r="I16" t="s">
        <v>150</v>
      </c>
      <c r="J16">
        <v>2</v>
      </c>
      <c r="U16">
        <v>0.5</v>
      </c>
      <c r="V16">
        <f t="shared" si="2"/>
        <v>0.7</v>
      </c>
    </row>
    <row r="17" spans="1:22" x14ac:dyDescent="0.25">
      <c r="A17" s="104" t="s">
        <v>148</v>
      </c>
      <c r="B17" s="104">
        <v>1</v>
      </c>
      <c r="C17" s="105">
        <v>0.15</v>
      </c>
      <c r="D17" s="106">
        <f t="shared" si="0"/>
        <v>0.15</v>
      </c>
      <c r="E17" s="107">
        <v>1.2599999999999998E-3</v>
      </c>
      <c r="F17" s="108"/>
      <c r="G17" s="106">
        <f t="shared" si="1"/>
        <v>0</v>
      </c>
      <c r="I17" t="s">
        <v>151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111" t="s">
        <v>152</v>
      </c>
      <c r="B18" s="104">
        <v>2</v>
      </c>
      <c r="C18" s="105">
        <v>0.15</v>
      </c>
      <c r="D18" s="106">
        <f t="shared" si="0"/>
        <v>0.3</v>
      </c>
      <c r="E18" s="107">
        <v>1.2599999999999998E-3</v>
      </c>
      <c r="F18" s="108"/>
      <c r="G18" s="106">
        <f t="shared" si="1"/>
        <v>0</v>
      </c>
      <c r="I18" t="s">
        <v>153</v>
      </c>
      <c r="J18">
        <v>2</v>
      </c>
      <c r="U18">
        <v>0.15</v>
      </c>
      <c r="V18">
        <f t="shared" si="2"/>
        <v>0.21</v>
      </c>
    </row>
    <row r="19" spans="1:22" x14ac:dyDescent="0.25">
      <c r="A19" s="104" t="s">
        <v>154</v>
      </c>
      <c r="B19" s="104">
        <v>0</v>
      </c>
      <c r="C19" s="105">
        <v>0.16</v>
      </c>
      <c r="D19" s="106">
        <f t="shared" si="0"/>
        <v>0</v>
      </c>
      <c r="E19" s="107">
        <v>1.2599999999999998E-3</v>
      </c>
      <c r="F19" s="108"/>
      <c r="G19" s="106">
        <f t="shared" si="1"/>
        <v>0</v>
      </c>
      <c r="I19" t="s">
        <v>155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4" t="s">
        <v>156</v>
      </c>
      <c r="B20" s="104">
        <v>0</v>
      </c>
      <c r="C20" s="105">
        <v>0.2</v>
      </c>
      <c r="D20" s="106">
        <f t="shared" si="0"/>
        <v>0</v>
      </c>
      <c r="E20" s="107">
        <v>1.2599999999999998E-3</v>
      </c>
      <c r="F20" s="108"/>
      <c r="G20" s="106">
        <f t="shared" si="1"/>
        <v>0</v>
      </c>
      <c r="I20" t="s">
        <v>157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4" t="s">
        <v>158</v>
      </c>
      <c r="B21" s="104">
        <v>0</v>
      </c>
      <c r="C21" s="105">
        <v>0.2</v>
      </c>
      <c r="D21" s="106">
        <f t="shared" si="0"/>
        <v>0</v>
      </c>
      <c r="E21" s="107">
        <v>1.2599999999999998E-3</v>
      </c>
      <c r="F21" s="108"/>
      <c r="G21" s="106">
        <f t="shared" si="1"/>
        <v>0</v>
      </c>
      <c r="I21" t="s">
        <v>159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4" t="s">
        <v>160</v>
      </c>
      <c r="B22" s="104">
        <v>2</v>
      </c>
      <c r="C22" s="105">
        <v>0.17</v>
      </c>
      <c r="D22" s="106">
        <f t="shared" si="0"/>
        <v>0.34</v>
      </c>
      <c r="E22" s="107">
        <v>1.2599999999999998E-3</v>
      </c>
      <c r="F22" s="108"/>
      <c r="G22" s="106">
        <f t="shared" si="1"/>
        <v>0</v>
      </c>
      <c r="I22" t="s">
        <v>161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4" t="s">
        <v>162</v>
      </c>
      <c r="B23" s="104">
        <v>2</v>
      </c>
      <c r="C23" s="105">
        <v>0.05</v>
      </c>
      <c r="D23" s="106">
        <f t="shared" si="0"/>
        <v>0.1</v>
      </c>
      <c r="E23" s="107">
        <v>1.2599999999999998E-3</v>
      </c>
      <c r="F23" s="108"/>
      <c r="G23" s="106">
        <f t="shared" si="1"/>
        <v>0</v>
      </c>
      <c r="I23" t="s">
        <v>163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2" t="s">
        <v>164</v>
      </c>
      <c r="B24" s="104">
        <v>9</v>
      </c>
      <c r="C24" s="105">
        <v>0.05</v>
      </c>
      <c r="D24" s="106">
        <f t="shared" si="0"/>
        <v>0.45</v>
      </c>
      <c r="E24" s="107">
        <v>1.2599999999999998E-3</v>
      </c>
      <c r="F24" s="108"/>
      <c r="G24" s="106">
        <f t="shared" si="1"/>
        <v>0</v>
      </c>
      <c r="I24" t="s">
        <v>165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3" t="s">
        <v>161</v>
      </c>
      <c r="B25" s="112">
        <v>0</v>
      </c>
      <c r="C25" s="105">
        <v>0.05</v>
      </c>
      <c r="D25" s="106">
        <f t="shared" si="0"/>
        <v>0</v>
      </c>
      <c r="E25" s="107">
        <v>1.2599999999999998E-3</v>
      </c>
      <c r="F25" s="108"/>
      <c r="G25" s="106">
        <f t="shared" si="1"/>
        <v>0</v>
      </c>
      <c r="I25" t="s">
        <v>166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4" t="s">
        <v>167</v>
      </c>
      <c r="B26" s="113">
        <v>0</v>
      </c>
      <c r="C26" s="105">
        <v>2</v>
      </c>
      <c r="D26" s="106">
        <f t="shared" si="0"/>
        <v>0</v>
      </c>
      <c r="E26" s="107">
        <v>1.2599999999999998E-3</v>
      </c>
      <c r="F26" s="108"/>
      <c r="G26" s="106">
        <f t="shared" si="1"/>
        <v>0</v>
      </c>
      <c r="I26" t="s">
        <v>168</v>
      </c>
      <c r="J26">
        <v>5</v>
      </c>
      <c r="U26">
        <v>5</v>
      </c>
      <c r="V26">
        <f t="shared" si="2"/>
        <v>7</v>
      </c>
    </row>
    <row r="27" spans="1:22" x14ac:dyDescent="0.25">
      <c r="A27" s="115"/>
      <c r="B27" s="116"/>
      <c r="C27" s="105"/>
      <c r="D27" s="117"/>
      <c r="E27" s="105"/>
      <c r="F27" s="108"/>
      <c r="G27" s="110"/>
      <c r="I27" t="s">
        <v>169</v>
      </c>
      <c r="J27">
        <v>5</v>
      </c>
    </row>
    <row r="28" spans="1:22" x14ac:dyDescent="0.25">
      <c r="A28" s="118"/>
      <c r="B28" s="118"/>
      <c r="C28" s="119"/>
      <c r="D28" s="120"/>
      <c r="E28" s="119"/>
      <c r="F28" s="121"/>
      <c r="G28" s="87"/>
    </row>
    <row r="29" spans="1:22" x14ac:dyDescent="0.25">
      <c r="A29" s="122" t="s">
        <v>170</v>
      </c>
      <c r="B29" s="122"/>
      <c r="C29" s="123"/>
      <c r="D29" s="122"/>
      <c r="E29" s="124"/>
      <c r="F29" s="125"/>
      <c r="G29" s="122">
        <f>TRUNC(ROUND(SUM(G12:G28),2),2)</f>
        <v>0.01</v>
      </c>
    </row>
    <row r="30" spans="1:22" s="93" customFormat="1" x14ac:dyDescent="0.25">
      <c r="A30" s="126" t="s">
        <v>171</v>
      </c>
      <c r="B30" s="127"/>
      <c r="C30" s="128"/>
      <c r="D30" s="128"/>
      <c r="E30" s="129"/>
      <c r="F30" s="129"/>
      <c r="G30" s="130"/>
    </row>
    <row r="31" spans="1:22" x14ac:dyDescent="0.25">
      <c r="A31" s="95" t="s">
        <v>172</v>
      </c>
      <c r="B31" s="131" t="s">
        <v>123</v>
      </c>
      <c r="C31" s="95" t="s">
        <v>173</v>
      </c>
      <c r="D31" s="95" t="s">
        <v>125</v>
      </c>
      <c r="E31" s="132" t="s">
        <v>126</v>
      </c>
      <c r="F31" s="133"/>
      <c r="G31" s="134" t="s">
        <v>127</v>
      </c>
    </row>
    <row r="32" spans="1:22" x14ac:dyDescent="0.25">
      <c r="A32" s="135"/>
      <c r="B32" s="136" t="s">
        <v>128</v>
      </c>
      <c r="C32" s="120" t="s">
        <v>129</v>
      </c>
      <c r="D32" s="120" t="s">
        <v>130</v>
      </c>
      <c r="E32" s="137" t="s">
        <v>131</v>
      </c>
      <c r="F32" s="138"/>
      <c r="G32" s="139" t="s">
        <v>132</v>
      </c>
    </row>
    <row r="33" spans="1:14" x14ac:dyDescent="0.25">
      <c r="A33" s="115" t="s">
        <v>174</v>
      </c>
      <c r="B33" s="140">
        <v>1</v>
      </c>
      <c r="C33" s="115">
        <v>5.5</v>
      </c>
      <c r="D33" s="106">
        <f>IFERROR(ROUND(B33*C33,5),0)</f>
        <v>5.5</v>
      </c>
      <c r="E33" s="105">
        <v>1.2599999999999998E-3</v>
      </c>
      <c r="F33" s="108"/>
      <c r="G33" s="108">
        <f>IFERROR(TRUNC(ROUND(D33*E33,2),2),0)</f>
        <v>0.01</v>
      </c>
    </row>
    <row r="34" spans="1:14" x14ac:dyDescent="0.25">
      <c r="A34" s="115" t="s">
        <v>175</v>
      </c>
      <c r="B34" s="140">
        <v>1</v>
      </c>
      <c r="C34" s="115">
        <v>5</v>
      </c>
      <c r="D34" s="106">
        <f t="shared" ref="D34:D38" si="3">IFERROR(ROUND(B34*C34,5),0)</f>
        <v>5</v>
      </c>
      <c r="E34" s="105">
        <v>1.2599999999999998E-3</v>
      </c>
      <c r="F34" s="108"/>
      <c r="G34" s="108">
        <f t="shared" ref="G34:G38" si="4">IFERROR(TRUNC(ROUND(D34*E34,2),2),0)</f>
        <v>0.01</v>
      </c>
    </row>
    <row r="35" spans="1:14" x14ac:dyDescent="0.25">
      <c r="A35" s="115" t="s">
        <v>176</v>
      </c>
      <c r="B35" s="140">
        <v>1</v>
      </c>
      <c r="C35" s="115">
        <v>4.5</v>
      </c>
      <c r="D35" s="106">
        <f t="shared" si="3"/>
        <v>4.5</v>
      </c>
      <c r="E35" s="105">
        <v>1.2599999999999998E-3</v>
      </c>
      <c r="F35" s="108"/>
      <c r="G35" s="108">
        <f t="shared" si="4"/>
        <v>0.01</v>
      </c>
    </row>
    <row r="36" spans="1:14" x14ac:dyDescent="0.25">
      <c r="A36" s="115" t="s">
        <v>177</v>
      </c>
      <c r="B36" s="140">
        <v>0</v>
      </c>
      <c r="C36" s="115">
        <v>5</v>
      </c>
      <c r="D36" s="106">
        <f t="shared" si="3"/>
        <v>0</v>
      </c>
      <c r="E36" s="105">
        <v>1.2599999999999998E-3</v>
      </c>
      <c r="F36" s="108"/>
      <c r="G36" s="108">
        <f t="shared" si="4"/>
        <v>0</v>
      </c>
      <c r="I36" s="141"/>
      <c r="J36" s="141"/>
      <c r="K36" s="141"/>
      <c r="L36" s="141"/>
      <c r="M36" s="141"/>
      <c r="N36" s="141"/>
    </row>
    <row r="37" spans="1:14" x14ac:dyDescent="0.25">
      <c r="A37" s="115" t="s">
        <v>178</v>
      </c>
      <c r="B37" s="140">
        <v>1</v>
      </c>
      <c r="C37" s="115">
        <v>6.5</v>
      </c>
      <c r="D37" s="106">
        <f t="shared" si="3"/>
        <v>6.5</v>
      </c>
      <c r="E37" s="105">
        <v>1.2599999999999998E-3</v>
      </c>
      <c r="F37" s="108"/>
      <c r="G37" s="108">
        <f t="shared" si="4"/>
        <v>0.01</v>
      </c>
      <c r="I37" s="141"/>
      <c r="J37" s="141"/>
      <c r="K37" s="141"/>
      <c r="L37" s="141"/>
      <c r="M37" s="141"/>
      <c r="N37" s="141"/>
    </row>
    <row r="38" spans="1:14" x14ac:dyDescent="0.25">
      <c r="A38" s="115"/>
      <c r="B38" s="140">
        <v>0</v>
      </c>
      <c r="C38" s="115"/>
      <c r="D38" s="106">
        <f t="shared" si="3"/>
        <v>0</v>
      </c>
      <c r="E38" s="105">
        <v>0</v>
      </c>
      <c r="F38" s="108"/>
      <c r="G38" s="108">
        <f t="shared" si="4"/>
        <v>0</v>
      </c>
      <c r="I38" s="141"/>
      <c r="J38" s="141"/>
      <c r="K38" s="141"/>
      <c r="L38" s="141"/>
      <c r="M38" s="141"/>
      <c r="N38" s="141"/>
    </row>
    <row r="39" spans="1:14" x14ac:dyDescent="0.25">
      <c r="A39" s="135"/>
      <c r="B39" s="142"/>
      <c r="C39" s="118"/>
      <c r="D39" s="120"/>
      <c r="E39" s="119"/>
      <c r="F39" s="121"/>
      <c r="G39" s="121"/>
      <c r="I39" s="141"/>
      <c r="J39" s="141"/>
      <c r="K39" s="141"/>
      <c r="L39" s="141"/>
      <c r="M39" s="141"/>
      <c r="N39" s="141"/>
    </row>
    <row r="40" spans="1:14" x14ac:dyDescent="0.25">
      <c r="A40" s="122" t="s">
        <v>179</v>
      </c>
      <c r="B40" s="143"/>
      <c r="C40" s="122"/>
      <c r="D40" s="122"/>
      <c r="E40" s="123"/>
      <c r="F40" s="144"/>
      <c r="G40" s="122">
        <f>TRUNC(ROUND(SUM(G33:G39),2),2)</f>
        <v>0.04</v>
      </c>
      <c r="I40" s="141"/>
      <c r="J40" s="141"/>
      <c r="K40" s="141"/>
      <c r="L40" s="141"/>
      <c r="M40" s="141"/>
      <c r="N40" s="141"/>
    </row>
    <row r="41" spans="1:14" s="93" customFormat="1" x14ac:dyDescent="0.25">
      <c r="A41" s="126" t="s">
        <v>180</v>
      </c>
      <c r="B41" s="127"/>
      <c r="C41" s="128"/>
      <c r="D41" s="128"/>
      <c r="E41" s="129"/>
      <c r="F41" s="129"/>
      <c r="G41" s="130"/>
      <c r="I41" s="145"/>
      <c r="J41" s="145"/>
      <c r="K41" s="145"/>
      <c r="L41" s="145"/>
      <c r="M41" s="145"/>
      <c r="N41" s="145"/>
    </row>
    <row r="42" spans="1:14" ht="15.75" customHeight="1" x14ac:dyDescent="0.25">
      <c r="A42" s="143" t="s">
        <v>181</v>
      </c>
      <c r="B42" s="144"/>
      <c r="C42" s="122" t="s">
        <v>5</v>
      </c>
      <c r="D42" s="122" t="s">
        <v>123</v>
      </c>
      <c r="E42" s="124" t="s">
        <v>182</v>
      </c>
      <c r="F42" s="124"/>
      <c r="G42" s="122" t="s">
        <v>127</v>
      </c>
      <c r="I42" s="141"/>
      <c r="J42" s="141"/>
      <c r="K42" s="141"/>
      <c r="L42" s="141"/>
      <c r="M42" s="141"/>
      <c r="N42" s="141"/>
    </row>
    <row r="43" spans="1:14" x14ac:dyDescent="0.25">
      <c r="A43" s="146"/>
      <c r="B43" s="147"/>
      <c r="C43" s="99"/>
      <c r="D43" s="99" t="s">
        <v>128</v>
      </c>
      <c r="E43" s="148" t="s">
        <v>129</v>
      </c>
      <c r="F43" s="102"/>
      <c r="G43" s="99" t="s">
        <v>130</v>
      </c>
      <c r="I43" s="141"/>
      <c r="J43" s="141"/>
      <c r="K43" s="141"/>
      <c r="L43" s="141"/>
      <c r="M43" s="141"/>
      <c r="N43" s="141"/>
    </row>
    <row r="44" spans="1:14" ht="25.5" x14ac:dyDescent="0.25">
      <c r="A44" s="149" t="s">
        <v>216</v>
      </c>
      <c r="B44" s="150"/>
      <c r="C44" s="151" t="s">
        <v>71</v>
      </c>
      <c r="D44" s="152">
        <v>1</v>
      </c>
      <c r="E44" s="153">
        <v>0.51</v>
      </c>
      <c r="F44" s="154"/>
      <c r="G44" s="115">
        <f>IFERROR(TRUNC(ROUND(D44*E44,2),2),0)</f>
        <v>0.51</v>
      </c>
      <c r="I44" s="141"/>
      <c r="J44" s="155"/>
      <c r="K44" s="141"/>
      <c r="L44" s="141"/>
      <c r="M44" s="141"/>
      <c r="N44" s="141"/>
    </row>
    <row r="45" spans="1:14" x14ac:dyDescent="0.25">
      <c r="A45" s="156" t="s">
        <v>24</v>
      </c>
      <c r="B45" s="157"/>
      <c r="C45" s="151" t="s">
        <v>24</v>
      </c>
      <c r="D45" s="152" t="s">
        <v>24</v>
      </c>
      <c r="E45" s="158">
        <v>0</v>
      </c>
      <c r="F45" s="110"/>
      <c r="G45" s="115">
        <f t="shared" ref="G45:G63" si="5">IFERROR(TRUNC(ROUND(D45*E45,2),2),0)</f>
        <v>0</v>
      </c>
      <c r="I45" s="141"/>
      <c r="J45" s="155"/>
      <c r="K45" s="141"/>
      <c r="L45" s="141"/>
      <c r="M45" s="141"/>
      <c r="N45" s="141"/>
    </row>
    <row r="46" spans="1:14" x14ac:dyDescent="0.25">
      <c r="A46" s="156" t="s">
        <v>24</v>
      </c>
      <c r="B46" s="157"/>
      <c r="C46" s="159" t="s">
        <v>24</v>
      </c>
      <c r="D46" s="160" t="s">
        <v>24</v>
      </c>
      <c r="E46" s="161">
        <v>0</v>
      </c>
      <c r="F46" s="108"/>
      <c r="G46" s="115">
        <f t="shared" si="5"/>
        <v>0</v>
      </c>
      <c r="I46" s="141"/>
      <c r="J46" s="155"/>
      <c r="K46" s="141"/>
      <c r="L46" s="141"/>
      <c r="M46" s="141"/>
      <c r="N46" s="141"/>
    </row>
    <row r="47" spans="1:14" x14ac:dyDescent="0.25">
      <c r="A47" s="156" t="s">
        <v>24</v>
      </c>
      <c r="B47" s="157"/>
      <c r="C47" s="151" t="s">
        <v>24</v>
      </c>
      <c r="D47" s="152" t="s">
        <v>24</v>
      </c>
      <c r="E47" s="161">
        <v>0</v>
      </c>
      <c r="F47" s="108"/>
      <c r="G47" s="115">
        <f t="shared" si="5"/>
        <v>0</v>
      </c>
      <c r="I47" s="141"/>
      <c r="J47" s="155"/>
      <c r="K47" s="141"/>
      <c r="L47" s="141"/>
      <c r="M47" s="141"/>
      <c r="N47" s="141"/>
    </row>
    <row r="48" spans="1:14" x14ac:dyDescent="0.25">
      <c r="A48" s="156" t="s">
        <v>24</v>
      </c>
      <c r="B48" s="157"/>
      <c r="C48" s="151" t="s">
        <v>24</v>
      </c>
      <c r="D48" s="152" t="s">
        <v>24</v>
      </c>
      <c r="E48" s="161">
        <v>0</v>
      </c>
      <c r="F48" s="108"/>
      <c r="G48" s="115">
        <f t="shared" si="5"/>
        <v>0</v>
      </c>
      <c r="I48" s="141"/>
      <c r="J48" s="155"/>
      <c r="K48" s="141"/>
      <c r="L48" s="141"/>
      <c r="M48" s="141"/>
      <c r="N48" s="141"/>
    </row>
    <row r="49" spans="1:14" x14ac:dyDescent="0.25">
      <c r="A49" s="156" t="s">
        <v>24</v>
      </c>
      <c r="B49" s="157"/>
      <c r="C49" s="151" t="s">
        <v>24</v>
      </c>
      <c r="D49" s="152" t="s">
        <v>24</v>
      </c>
      <c r="E49" s="161">
        <v>0</v>
      </c>
      <c r="F49" s="108"/>
      <c r="G49" s="115">
        <f t="shared" si="5"/>
        <v>0</v>
      </c>
      <c r="I49" s="141"/>
      <c r="J49" s="155"/>
      <c r="K49" s="141"/>
      <c r="L49" s="141"/>
      <c r="M49" s="141"/>
      <c r="N49" s="141"/>
    </row>
    <row r="50" spans="1:14" x14ac:dyDescent="0.25">
      <c r="A50" s="156" t="s">
        <v>24</v>
      </c>
      <c r="B50" s="157"/>
      <c r="C50" s="151" t="s">
        <v>24</v>
      </c>
      <c r="D50" s="152" t="s">
        <v>24</v>
      </c>
      <c r="E50" s="161">
        <v>0</v>
      </c>
      <c r="F50" s="108"/>
      <c r="G50" s="115">
        <f t="shared" si="5"/>
        <v>0</v>
      </c>
      <c r="I50" s="141"/>
      <c r="J50" s="155"/>
      <c r="K50" s="141"/>
      <c r="L50" s="141"/>
      <c r="M50" s="141"/>
      <c r="N50" s="141"/>
    </row>
    <row r="51" spans="1:14" x14ac:dyDescent="0.25">
      <c r="A51" s="156" t="s">
        <v>24</v>
      </c>
      <c r="B51" s="157"/>
      <c r="C51" s="151" t="s">
        <v>24</v>
      </c>
      <c r="D51" s="152" t="s">
        <v>24</v>
      </c>
      <c r="E51" s="161">
        <v>0</v>
      </c>
      <c r="F51" s="108"/>
      <c r="G51" s="115">
        <f t="shared" si="5"/>
        <v>0</v>
      </c>
      <c r="I51" s="141"/>
      <c r="J51" s="155"/>
      <c r="K51" s="141"/>
      <c r="L51" s="141"/>
      <c r="M51" s="141"/>
      <c r="N51" s="141"/>
    </row>
    <row r="52" spans="1:14" x14ac:dyDescent="0.25">
      <c r="A52" s="156" t="s">
        <v>24</v>
      </c>
      <c r="B52" s="157"/>
      <c r="C52" s="151" t="s">
        <v>24</v>
      </c>
      <c r="D52" s="152" t="s">
        <v>24</v>
      </c>
      <c r="E52" s="161">
        <v>0</v>
      </c>
      <c r="F52" s="108"/>
      <c r="G52" s="115">
        <f t="shared" si="5"/>
        <v>0</v>
      </c>
      <c r="I52" s="141"/>
      <c r="J52" s="155"/>
      <c r="K52" s="141"/>
      <c r="L52" s="141"/>
      <c r="M52" s="141"/>
      <c r="N52" s="141"/>
    </row>
    <row r="53" spans="1:14" x14ac:dyDescent="0.25">
      <c r="A53" s="156" t="s">
        <v>24</v>
      </c>
      <c r="B53" s="157"/>
      <c r="C53" s="151" t="s">
        <v>24</v>
      </c>
      <c r="D53" s="152" t="s">
        <v>24</v>
      </c>
      <c r="E53" s="161">
        <v>0</v>
      </c>
      <c r="F53" s="108"/>
      <c r="G53" s="115">
        <f t="shared" si="5"/>
        <v>0</v>
      </c>
      <c r="I53" s="141"/>
      <c r="J53" s="155"/>
      <c r="K53" s="141"/>
      <c r="L53" s="141"/>
      <c r="M53" s="141"/>
      <c r="N53" s="141"/>
    </row>
    <row r="54" spans="1:14" x14ac:dyDescent="0.25">
      <c r="A54" s="156" t="s">
        <v>24</v>
      </c>
      <c r="B54" s="157"/>
      <c r="C54" s="151" t="s">
        <v>24</v>
      </c>
      <c r="D54" s="152" t="s">
        <v>24</v>
      </c>
      <c r="E54" s="161">
        <v>0</v>
      </c>
      <c r="F54" s="108"/>
      <c r="G54" s="115">
        <f t="shared" si="5"/>
        <v>0</v>
      </c>
      <c r="I54" s="141"/>
      <c r="J54" s="155"/>
      <c r="K54" s="141"/>
      <c r="L54" s="141"/>
      <c r="M54" s="141"/>
      <c r="N54" s="141"/>
    </row>
    <row r="55" spans="1:14" x14ac:dyDescent="0.25">
      <c r="A55" s="140" t="s">
        <v>24</v>
      </c>
      <c r="B55" s="105"/>
      <c r="C55" s="151" t="s">
        <v>24</v>
      </c>
      <c r="D55" s="152" t="s">
        <v>24</v>
      </c>
      <c r="E55" s="140">
        <v>0</v>
      </c>
      <c r="F55" s="108"/>
      <c r="G55" s="115">
        <f t="shared" si="5"/>
        <v>0</v>
      </c>
      <c r="I55" s="141"/>
      <c r="J55" s="141"/>
      <c r="K55" s="141"/>
      <c r="L55" s="141"/>
      <c r="M55" s="141"/>
      <c r="N55" s="141"/>
    </row>
    <row r="56" spans="1:14" x14ac:dyDescent="0.25">
      <c r="A56" s="156" t="s">
        <v>24</v>
      </c>
      <c r="B56" s="157"/>
      <c r="C56" s="151" t="s">
        <v>24</v>
      </c>
      <c r="D56" s="152" t="s">
        <v>24</v>
      </c>
      <c r="E56" s="161">
        <v>0</v>
      </c>
      <c r="F56" s="108"/>
      <c r="G56" s="115">
        <f t="shared" si="5"/>
        <v>0</v>
      </c>
      <c r="I56" s="141"/>
      <c r="J56" s="155"/>
      <c r="K56" s="141"/>
      <c r="L56" s="141"/>
      <c r="M56" s="141"/>
      <c r="N56" s="141"/>
    </row>
    <row r="57" spans="1:14" x14ac:dyDescent="0.25">
      <c r="A57" s="156" t="s">
        <v>24</v>
      </c>
      <c r="B57" s="157"/>
      <c r="C57" s="151" t="s">
        <v>24</v>
      </c>
      <c r="D57" s="152" t="s">
        <v>24</v>
      </c>
      <c r="E57" s="161">
        <v>0</v>
      </c>
      <c r="F57" s="108"/>
      <c r="G57" s="115">
        <f t="shared" si="5"/>
        <v>0</v>
      </c>
      <c r="I57" s="141"/>
      <c r="J57" s="155"/>
      <c r="K57" s="141"/>
      <c r="L57" s="141"/>
      <c r="M57" s="141"/>
      <c r="N57" s="141"/>
    </row>
    <row r="58" spans="1:14" x14ac:dyDescent="0.25">
      <c r="A58" s="156" t="s">
        <v>24</v>
      </c>
      <c r="B58" s="157"/>
      <c r="C58" s="151" t="s">
        <v>24</v>
      </c>
      <c r="D58" s="152" t="s">
        <v>24</v>
      </c>
      <c r="E58" s="161">
        <v>0</v>
      </c>
      <c r="F58" s="108"/>
      <c r="G58" s="115">
        <f t="shared" si="5"/>
        <v>0</v>
      </c>
      <c r="I58" s="141"/>
      <c r="J58" s="155"/>
      <c r="K58" s="141"/>
      <c r="L58" s="141"/>
      <c r="M58" s="141"/>
      <c r="N58" s="141"/>
    </row>
    <row r="59" spans="1:14" x14ac:dyDescent="0.25">
      <c r="A59" s="156" t="s">
        <v>24</v>
      </c>
      <c r="B59" s="157"/>
      <c r="C59" s="151" t="s">
        <v>24</v>
      </c>
      <c r="D59" s="152" t="s">
        <v>24</v>
      </c>
      <c r="E59" s="161">
        <v>0</v>
      </c>
      <c r="F59" s="108"/>
      <c r="G59" s="115">
        <f t="shared" si="5"/>
        <v>0</v>
      </c>
      <c r="I59" s="141"/>
      <c r="J59" s="155"/>
      <c r="K59" s="141"/>
      <c r="L59" s="141"/>
      <c r="M59" s="141"/>
      <c r="N59" s="141"/>
    </row>
    <row r="60" spans="1:14" x14ac:dyDescent="0.25">
      <c r="A60" s="156" t="s">
        <v>24</v>
      </c>
      <c r="B60" s="157"/>
      <c r="C60" s="151" t="s">
        <v>24</v>
      </c>
      <c r="D60" s="152" t="s">
        <v>24</v>
      </c>
      <c r="E60" s="161">
        <v>0</v>
      </c>
      <c r="F60" s="108"/>
      <c r="G60" s="115">
        <f t="shared" si="5"/>
        <v>0</v>
      </c>
      <c r="I60" s="141"/>
      <c r="J60" s="155"/>
      <c r="K60" s="141"/>
      <c r="L60" s="141"/>
      <c r="M60" s="141"/>
      <c r="N60" s="141"/>
    </row>
    <row r="61" spans="1:14" x14ac:dyDescent="0.25">
      <c r="A61" s="140" t="s">
        <v>24</v>
      </c>
      <c r="B61" s="105"/>
      <c r="C61" s="115" t="s">
        <v>24</v>
      </c>
      <c r="D61" s="115" t="s">
        <v>24</v>
      </c>
      <c r="E61" s="140">
        <v>0</v>
      </c>
      <c r="F61" s="108"/>
      <c r="G61" s="115">
        <f t="shared" si="5"/>
        <v>0</v>
      </c>
      <c r="I61" s="141"/>
      <c r="J61" s="141"/>
      <c r="K61" s="141"/>
      <c r="L61" s="141"/>
      <c r="M61" s="141"/>
      <c r="N61" s="141"/>
    </row>
    <row r="62" spans="1:14" x14ac:dyDescent="0.25">
      <c r="A62" s="140" t="s">
        <v>24</v>
      </c>
      <c r="B62" s="105"/>
      <c r="C62" s="115" t="s">
        <v>24</v>
      </c>
      <c r="D62" s="115" t="s">
        <v>24</v>
      </c>
      <c r="E62" s="140">
        <v>0</v>
      </c>
      <c r="F62" s="108"/>
      <c r="G62" s="115">
        <f t="shared" si="5"/>
        <v>0</v>
      </c>
      <c r="I62" s="141"/>
      <c r="J62" s="141"/>
      <c r="K62" s="141"/>
      <c r="L62" s="141"/>
      <c r="M62" s="141"/>
      <c r="N62" s="141"/>
    </row>
    <row r="63" spans="1:14" x14ac:dyDescent="0.25">
      <c r="A63" s="162" t="s">
        <v>24</v>
      </c>
      <c r="B63" s="119"/>
      <c r="C63" s="118" t="s">
        <v>24</v>
      </c>
      <c r="D63" s="118" t="s">
        <v>24</v>
      </c>
      <c r="E63" s="162">
        <v>0</v>
      </c>
      <c r="F63" s="121"/>
      <c r="G63" s="115">
        <f t="shared" si="5"/>
        <v>0</v>
      </c>
      <c r="I63" s="141"/>
      <c r="J63" s="141"/>
      <c r="K63" s="141"/>
      <c r="L63" s="141"/>
      <c r="M63" s="141"/>
      <c r="N63" s="141"/>
    </row>
    <row r="64" spans="1:14" x14ac:dyDescent="0.25">
      <c r="A64" s="143" t="s">
        <v>24</v>
      </c>
      <c r="B64" s="123"/>
      <c r="C64" s="122" t="s">
        <v>24</v>
      </c>
      <c r="D64" s="122" t="s">
        <v>24</v>
      </c>
      <c r="E64" s="143">
        <v>0</v>
      </c>
      <c r="F64" s="144"/>
      <c r="G64" s="144">
        <f>TRUNC(ROUND(SUM(G44:G63),2),2)</f>
        <v>0.51</v>
      </c>
      <c r="I64" s="141"/>
      <c r="J64" s="141"/>
      <c r="K64" s="141"/>
      <c r="L64" s="141"/>
      <c r="M64" s="141"/>
      <c r="N64" s="141"/>
    </row>
    <row r="65" spans="1:22" s="93" customFormat="1" x14ac:dyDescent="0.25">
      <c r="A65" s="126" t="s">
        <v>184</v>
      </c>
      <c r="B65" s="127"/>
      <c r="C65" s="128"/>
      <c r="D65" s="128"/>
      <c r="E65" s="129"/>
      <c r="F65" s="129"/>
      <c r="G65" s="130"/>
      <c r="I65" s="145"/>
      <c r="J65" s="145"/>
      <c r="K65" s="145"/>
      <c r="L65" s="145"/>
      <c r="M65" s="145"/>
      <c r="N65" s="145"/>
    </row>
    <row r="66" spans="1:22" ht="27.75" customHeight="1" x14ac:dyDescent="0.25">
      <c r="A66" s="163" t="s">
        <v>122</v>
      </c>
      <c r="B66" s="132"/>
      <c r="C66" s="95" t="s">
        <v>185</v>
      </c>
      <c r="D66" s="95" t="s">
        <v>186</v>
      </c>
      <c r="E66" s="163" t="s">
        <v>124</v>
      </c>
      <c r="F66" s="133"/>
      <c r="G66" s="134" t="s">
        <v>187</v>
      </c>
    </row>
    <row r="67" spans="1:22" x14ac:dyDescent="0.25">
      <c r="A67" s="142"/>
      <c r="B67" s="85"/>
      <c r="C67" s="120"/>
      <c r="D67" s="120" t="s">
        <v>128</v>
      </c>
      <c r="E67" s="164" t="s">
        <v>129</v>
      </c>
      <c r="F67" s="165"/>
      <c r="G67" s="99" t="s">
        <v>188</v>
      </c>
    </row>
    <row r="68" spans="1:22" ht="15.75" thickBot="1" x14ac:dyDescent="0.3">
      <c r="A68" s="166"/>
      <c r="B68" s="167"/>
      <c r="C68" s="168"/>
      <c r="D68" s="168"/>
      <c r="E68" s="161"/>
      <c r="F68" s="108"/>
      <c r="G68" s="168"/>
    </row>
    <row r="69" spans="1:22" ht="15.75" thickBot="1" x14ac:dyDescent="0.3">
      <c r="A69" s="169" t="s">
        <v>189</v>
      </c>
      <c r="B69" s="170"/>
      <c r="C69" s="116" t="s">
        <v>20</v>
      </c>
      <c r="D69" s="116">
        <v>1</v>
      </c>
      <c r="E69" s="140">
        <v>0.11</v>
      </c>
      <c r="F69" s="108"/>
      <c r="G69" s="115">
        <f>IFERROR(TRUNC(ROUND(D69*E69,2),2),0)</f>
        <v>0.11</v>
      </c>
      <c r="I69" s="171" t="s">
        <v>190</v>
      </c>
      <c r="J69" s="172">
        <v>0</v>
      </c>
    </row>
    <row r="70" spans="1:22" x14ac:dyDescent="0.25">
      <c r="A70" s="173"/>
      <c r="B70" s="174"/>
      <c r="C70" s="120"/>
      <c r="D70" s="120"/>
      <c r="E70" s="175"/>
      <c r="F70" s="176"/>
      <c r="G70" s="118"/>
    </row>
    <row r="71" spans="1:22" x14ac:dyDescent="0.25">
      <c r="A71" s="143" t="s">
        <v>191</v>
      </c>
      <c r="B71" s="123"/>
      <c r="C71" s="122"/>
      <c r="D71" s="122"/>
      <c r="E71" s="122"/>
      <c r="F71" s="123"/>
      <c r="G71" s="122">
        <f>TRUNC(ROUND(SUM(G68:G70),5),2)</f>
        <v>0.11</v>
      </c>
    </row>
    <row r="72" spans="1:22" s="93" customFormat="1" ht="15.75" customHeight="1" x14ac:dyDescent="0.25">
      <c r="A72" s="177"/>
      <c r="B72" s="178"/>
      <c r="C72" s="129" t="s">
        <v>192</v>
      </c>
      <c r="D72" s="129"/>
      <c r="E72" s="129"/>
      <c r="F72" s="129"/>
      <c r="G72" s="179">
        <f>TRUNC(ROUND(G29+G40+G64+G71,2),2)</f>
        <v>0.67</v>
      </c>
    </row>
    <row r="73" spans="1:22" ht="15.75" customHeight="1" x14ac:dyDescent="0.25">
      <c r="A73" s="180"/>
      <c r="B73" s="181"/>
      <c r="C73" s="182" t="s">
        <v>193</v>
      </c>
      <c r="D73" s="124"/>
      <c r="E73" s="124"/>
      <c r="F73" s="183">
        <v>0.03</v>
      </c>
      <c r="G73" s="122">
        <f>TRUNC(ROUND(G72*F73,2),2)</f>
        <v>0.02</v>
      </c>
    </row>
    <row r="74" spans="1:22" ht="15.75" customHeight="1" x14ac:dyDescent="0.25">
      <c r="A74" s="180"/>
      <c r="B74" s="181"/>
      <c r="C74" s="182" t="s">
        <v>194</v>
      </c>
      <c r="D74" s="124"/>
      <c r="E74" s="124"/>
      <c r="F74" s="184">
        <v>1.1000000000000001E-3</v>
      </c>
      <c r="G74" s="122">
        <f>TRUNC(ROUND(G72*F74,2),2)</f>
        <v>0</v>
      </c>
      <c r="V74">
        <f>+COLUMN(V73)</f>
        <v>22</v>
      </c>
    </row>
    <row r="75" spans="1:22" ht="15.75" customHeight="1" x14ac:dyDescent="0.25">
      <c r="A75" s="185"/>
      <c r="B75" s="186"/>
      <c r="C75" s="182" t="s">
        <v>195</v>
      </c>
      <c r="D75" s="124"/>
      <c r="E75" s="124"/>
      <c r="F75" s="144"/>
      <c r="G75" s="122">
        <f>TRUNC(ROUND(SUM(G72:G74),2),2)</f>
        <v>0.69</v>
      </c>
      <c r="U75" t="s">
        <v>196</v>
      </c>
      <c r="V75">
        <f>+TRUNC(ROUND(G29+G40+G71+G73+G74,2),2)</f>
        <v>0.18</v>
      </c>
    </row>
    <row r="76" spans="1:22" s="93" customFormat="1" ht="15.75" customHeight="1" x14ac:dyDescent="0.25">
      <c r="A76" s="187" t="s">
        <v>197</v>
      </c>
      <c r="B76" s="188"/>
      <c r="C76" s="189" t="s">
        <v>198</v>
      </c>
      <c r="D76" s="190"/>
      <c r="E76" s="190"/>
      <c r="F76" s="191"/>
      <c r="G76" s="192"/>
      <c r="U76" s="93" t="s">
        <v>199</v>
      </c>
      <c r="V76" s="93">
        <f>+G64</f>
        <v>0.51</v>
      </c>
    </row>
    <row r="77" spans="1:22" x14ac:dyDescent="0.25">
      <c r="A77" s="193"/>
      <c r="B77" s="193"/>
      <c r="C77" s="193"/>
      <c r="D77" s="193"/>
      <c r="E77" s="193"/>
      <c r="F77" s="193"/>
      <c r="G77" s="193"/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3" orientation="portrait" horizontalDpi="4294967293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7">
    <tabColor rgb="FF92D050"/>
    <pageSetUpPr fitToPage="1"/>
  </sheetPr>
  <dimension ref="A1:V77"/>
  <sheetViews>
    <sheetView showZeros="0" view="pageBreakPreview" topLeftCell="A4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58" t="s">
        <v>109</v>
      </c>
      <c r="B1" s="59"/>
      <c r="C1" s="59"/>
      <c r="D1" s="59"/>
      <c r="E1" s="59"/>
      <c r="F1" s="59"/>
      <c r="G1" s="60"/>
    </row>
    <row r="2" spans="1:22" ht="15" customHeight="1" x14ac:dyDescent="0.25">
      <c r="A2" s="61" t="s">
        <v>110</v>
      </c>
      <c r="B2" s="62"/>
      <c r="C2" s="62"/>
      <c r="D2" s="62" t="s">
        <v>111</v>
      </c>
      <c r="E2" s="63" t="s">
        <v>17</v>
      </c>
      <c r="F2" s="63"/>
      <c r="G2" s="64"/>
    </row>
    <row r="3" spans="1:22" ht="103.5" customHeight="1" x14ac:dyDescent="0.25">
      <c r="A3" s="65" t="s">
        <v>112</v>
      </c>
      <c r="B3" s="66"/>
      <c r="C3" s="62"/>
      <c r="D3" s="62"/>
      <c r="E3" s="63"/>
      <c r="F3" s="63"/>
      <c r="G3" s="64"/>
    </row>
    <row r="4" spans="1:22" ht="18" x14ac:dyDescent="0.25">
      <c r="A4" s="67" t="s">
        <v>113</v>
      </c>
      <c r="B4" s="68"/>
      <c r="C4" s="68"/>
      <c r="D4" s="68"/>
      <c r="E4" s="68"/>
      <c r="F4" s="68"/>
      <c r="G4" s="69"/>
    </row>
    <row r="5" spans="1:22" x14ac:dyDescent="0.25">
      <c r="A5" s="70"/>
      <c r="B5" s="71"/>
      <c r="C5" s="71"/>
      <c r="D5" s="72" t="s">
        <v>114</v>
      </c>
      <c r="F5" s="73"/>
      <c r="G5" s="74"/>
    </row>
    <row r="6" spans="1:22" x14ac:dyDescent="0.25">
      <c r="A6" s="75" t="s">
        <v>115</v>
      </c>
      <c r="B6" s="76"/>
      <c r="C6" s="71"/>
      <c r="D6" s="71"/>
      <c r="E6" s="71"/>
      <c r="F6" s="71"/>
      <c r="G6" s="77"/>
    </row>
    <row r="7" spans="1:22" ht="42" customHeight="1" x14ac:dyDescent="0.25">
      <c r="A7" s="78" t="s">
        <v>76</v>
      </c>
      <c r="B7" s="79"/>
      <c r="C7" s="79"/>
      <c r="D7" s="79"/>
      <c r="E7" s="79"/>
      <c r="F7" s="80" t="s">
        <v>116</v>
      </c>
      <c r="G7" s="81" t="s">
        <v>20</v>
      </c>
      <c r="H7" s="82"/>
      <c r="I7" s="83" t="s">
        <v>117</v>
      </c>
      <c r="J7" s="82">
        <v>2</v>
      </c>
    </row>
    <row r="8" spans="1:22" x14ac:dyDescent="0.25">
      <c r="A8" s="84" t="s">
        <v>118</v>
      </c>
      <c r="B8" s="85"/>
      <c r="C8" s="85"/>
      <c r="D8" s="85"/>
      <c r="E8" s="86"/>
      <c r="F8" s="86"/>
      <c r="G8" s="87"/>
    </row>
    <row r="9" spans="1:22" s="93" customFormat="1" x14ac:dyDescent="0.25">
      <c r="A9" s="88" t="s">
        <v>119</v>
      </c>
      <c r="B9" s="89"/>
      <c r="C9" s="90"/>
      <c r="D9" s="90"/>
      <c r="E9" s="91"/>
      <c r="F9" s="91"/>
      <c r="G9" s="92"/>
      <c r="I9" s="94" t="s">
        <v>120</v>
      </c>
      <c r="J9" s="94" t="s">
        <v>121</v>
      </c>
    </row>
    <row r="10" spans="1:22" ht="15.75" x14ac:dyDescent="0.25">
      <c r="A10" s="95" t="s">
        <v>122</v>
      </c>
      <c r="B10" s="95" t="s">
        <v>123</v>
      </c>
      <c r="C10" s="95" t="s">
        <v>124</v>
      </c>
      <c r="D10" s="95" t="s">
        <v>125</v>
      </c>
      <c r="E10" s="96" t="s">
        <v>126</v>
      </c>
      <c r="F10" s="96"/>
      <c r="G10" s="95" t="s">
        <v>127</v>
      </c>
      <c r="I10" s="97">
        <v>0.5</v>
      </c>
      <c r="J10" s="97">
        <f>1/I10</f>
        <v>2</v>
      </c>
    </row>
    <row r="11" spans="1:22" x14ac:dyDescent="0.25">
      <c r="A11" s="98"/>
      <c r="B11" s="99" t="s">
        <v>128</v>
      </c>
      <c r="C11" s="100" t="s">
        <v>129</v>
      </c>
      <c r="D11" s="99" t="s">
        <v>130</v>
      </c>
      <c r="E11" s="101" t="s">
        <v>131</v>
      </c>
      <c r="F11" s="102"/>
      <c r="G11" s="103" t="s">
        <v>132</v>
      </c>
      <c r="L11" t="s">
        <v>133</v>
      </c>
      <c r="M11" t="s">
        <v>134</v>
      </c>
      <c r="N11" t="s">
        <v>135</v>
      </c>
      <c r="O11" t="s">
        <v>136</v>
      </c>
      <c r="P11" t="s">
        <v>137</v>
      </c>
      <c r="Q11" t="s">
        <v>138</v>
      </c>
      <c r="R11" t="s">
        <v>139</v>
      </c>
      <c r="S11" t="s">
        <v>140</v>
      </c>
    </row>
    <row r="12" spans="1:22" x14ac:dyDescent="0.25">
      <c r="A12" s="104" t="s">
        <v>141</v>
      </c>
      <c r="B12" s="104">
        <v>0.1</v>
      </c>
      <c r="C12" s="105">
        <v>4.25</v>
      </c>
      <c r="D12" s="106">
        <f>IFERROR(ROUND(B12*C12,5),0)</f>
        <v>0.42499999999999999</v>
      </c>
      <c r="E12" s="107">
        <v>0.15</v>
      </c>
      <c r="F12" s="108"/>
      <c r="G12" s="106">
        <f>IFERROR(TRUNC(ROUND(D12*E12,2),2),0)</f>
        <v>0.06</v>
      </c>
      <c r="I12" t="s">
        <v>142</v>
      </c>
      <c r="J12">
        <v>2</v>
      </c>
      <c r="U12">
        <v>6.25</v>
      </c>
      <c r="V12">
        <f>+U12*1.4</f>
        <v>8.75</v>
      </c>
    </row>
    <row r="13" spans="1:22" x14ac:dyDescent="0.25">
      <c r="A13" s="104" t="s">
        <v>143</v>
      </c>
      <c r="B13" s="104">
        <v>0</v>
      </c>
      <c r="C13" s="105">
        <v>10</v>
      </c>
      <c r="D13" s="106">
        <f t="shared" ref="D13:D26" si="0">IFERROR(ROUND(B13*C13,5),0)</f>
        <v>0</v>
      </c>
      <c r="E13" s="109">
        <v>0.15</v>
      </c>
      <c r="F13" s="110"/>
      <c r="G13" s="106">
        <f t="shared" ref="G13:G26" si="1">IFERROR(TRUNC(ROUND(D13*E13,2),2),0)</f>
        <v>0</v>
      </c>
      <c r="I13" t="s">
        <v>144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4" t="s">
        <v>145</v>
      </c>
      <c r="B14" s="104">
        <v>0</v>
      </c>
      <c r="C14" s="105">
        <v>20</v>
      </c>
      <c r="D14" s="106">
        <f t="shared" si="0"/>
        <v>0</v>
      </c>
      <c r="E14" s="107">
        <v>0.15</v>
      </c>
      <c r="F14" s="108"/>
      <c r="G14" s="106">
        <f t="shared" si="1"/>
        <v>0</v>
      </c>
      <c r="I14" t="s">
        <v>146</v>
      </c>
      <c r="J14">
        <v>2</v>
      </c>
      <c r="U14">
        <v>65</v>
      </c>
      <c r="V14">
        <f t="shared" si="2"/>
        <v>91</v>
      </c>
    </row>
    <row r="15" spans="1:22" x14ac:dyDescent="0.25">
      <c r="A15" s="104" t="s">
        <v>147</v>
      </c>
      <c r="B15" s="104">
        <v>0</v>
      </c>
      <c r="C15" s="105">
        <v>1</v>
      </c>
      <c r="D15" s="106">
        <f t="shared" si="0"/>
        <v>0</v>
      </c>
      <c r="E15" s="107">
        <v>0.15</v>
      </c>
      <c r="F15" s="108"/>
      <c r="G15" s="106">
        <f t="shared" si="1"/>
        <v>0</v>
      </c>
      <c r="I15" t="s">
        <v>148</v>
      </c>
      <c r="J15">
        <v>2</v>
      </c>
      <c r="U15">
        <v>2</v>
      </c>
      <c r="V15">
        <f t="shared" si="2"/>
        <v>2.8</v>
      </c>
    </row>
    <row r="16" spans="1:22" x14ac:dyDescent="0.25">
      <c r="A16" s="104" t="s">
        <v>149</v>
      </c>
      <c r="B16" s="104">
        <v>0</v>
      </c>
      <c r="C16" s="105">
        <v>0.5</v>
      </c>
      <c r="D16" s="106">
        <f t="shared" si="0"/>
        <v>0</v>
      </c>
      <c r="E16" s="107">
        <v>0.15</v>
      </c>
      <c r="F16" s="108"/>
      <c r="G16" s="106">
        <f t="shared" si="1"/>
        <v>0</v>
      </c>
      <c r="I16" t="s">
        <v>150</v>
      </c>
      <c r="J16">
        <v>2</v>
      </c>
      <c r="U16">
        <v>0.5</v>
      </c>
      <c r="V16">
        <f t="shared" si="2"/>
        <v>0.7</v>
      </c>
    </row>
    <row r="17" spans="1:22" x14ac:dyDescent="0.25">
      <c r="A17" s="104" t="s">
        <v>148</v>
      </c>
      <c r="B17" s="104">
        <v>0</v>
      </c>
      <c r="C17" s="105">
        <v>0.15</v>
      </c>
      <c r="D17" s="106">
        <f t="shared" si="0"/>
        <v>0</v>
      </c>
      <c r="E17" s="107">
        <v>0.15</v>
      </c>
      <c r="F17" s="108"/>
      <c r="G17" s="106">
        <f t="shared" si="1"/>
        <v>0</v>
      </c>
      <c r="I17" t="s">
        <v>151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111" t="s">
        <v>152</v>
      </c>
      <c r="B18" s="104">
        <v>2</v>
      </c>
      <c r="C18" s="105">
        <v>0.15</v>
      </c>
      <c r="D18" s="106">
        <f t="shared" si="0"/>
        <v>0.3</v>
      </c>
      <c r="E18" s="107">
        <v>0.15</v>
      </c>
      <c r="F18" s="108"/>
      <c r="G18" s="106">
        <f t="shared" si="1"/>
        <v>0.05</v>
      </c>
      <c r="I18" t="s">
        <v>153</v>
      </c>
      <c r="J18">
        <v>2</v>
      </c>
      <c r="U18">
        <v>0.15</v>
      </c>
      <c r="V18">
        <f t="shared" si="2"/>
        <v>0.21</v>
      </c>
    </row>
    <row r="19" spans="1:22" x14ac:dyDescent="0.25">
      <c r="A19" s="104" t="s">
        <v>154</v>
      </c>
      <c r="B19" s="104">
        <v>0</v>
      </c>
      <c r="C19" s="105">
        <v>0.16</v>
      </c>
      <c r="D19" s="106">
        <f t="shared" si="0"/>
        <v>0</v>
      </c>
      <c r="E19" s="107">
        <v>0.15</v>
      </c>
      <c r="F19" s="108"/>
      <c r="G19" s="106">
        <f t="shared" si="1"/>
        <v>0</v>
      </c>
      <c r="I19" t="s">
        <v>155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4" t="s">
        <v>156</v>
      </c>
      <c r="B20" s="104">
        <v>0</v>
      </c>
      <c r="C20" s="105">
        <v>0.2</v>
      </c>
      <c r="D20" s="106">
        <f t="shared" si="0"/>
        <v>0</v>
      </c>
      <c r="E20" s="107">
        <v>0.15</v>
      </c>
      <c r="F20" s="108"/>
      <c r="G20" s="106">
        <f t="shared" si="1"/>
        <v>0</v>
      </c>
      <c r="I20" t="s">
        <v>157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4" t="s">
        <v>158</v>
      </c>
      <c r="B21" s="104">
        <v>0</v>
      </c>
      <c r="C21" s="105">
        <v>0.2</v>
      </c>
      <c r="D21" s="106">
        <f t="shared" si="0"/>
        <v>0</v>
      </c>
      <c r="E21" s="107">
        <v>0.15</v>
      </c>
      <c r="F21" s="108"/>
      <c r="G21" s="106">
        <f t="shared" si="1"/>
        <v>0</v>
      </c>
      <c r="I21" t="s">
        <v>159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4" t="s">
        <v>160</v>
      </c>
      <c r="B22" s="104">
        <v>0</v>
      </c>
      <c r="C22" s="105">
        <v>0.17</v>
      </c>
      <c r="D22" s="106">
        <f t="shared" si="0"/>
        <v>0</v>
      </c>
      <c r="E22" s="107">
        <v>0.15</v>
      </c>
      <c r="F22" s="108"/>
      <c r="G22" s="106">
        <f t="shared" si="1"/>
        <v>0</v>
      </c>
      <c r="I22" t="s">
        <v>161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4" t="s">
        <v>162</v>
      </c>
      <c r="B23" s="104">
        <v>0</v>
      </c>
      <c r="C23" s="105">
        <v>0.05</v>
      </c>
      <c r="D23" s="106">
        <f t="shared" si="0"/>
        <v>0</v>
      </c>
      <c r="E23" s="107">
        <v>0.15</v>
      </c>
      <c r="F23" s="108"/>
      <c r="G23" s="106">
        <f t="shared" si="1"/>
        <v>0</v>
      </c>
      <c r="I23" t="s">
        <v>163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2" t="s">
        <v>164</v>
      </c>
      <c r="B24" s="104">
        <v>2</v>
      </c>
      <c r="C24" s="105">
        <v>0.05</v>
      </c>
      <c r="D24" s="106">
        <f t="shared" si="0"/>
        <v>0.1</v>
      </c>
      <c r="E24" s="107">
        <v>0.15</v>
      </c>
      <c r="F24" s="108"/>
      <c r="G24" s="106">
        <f t="shared" si="1"/>
        <v>0.02</v>
      </c>
      <c r="I24" t="s">
        <v>165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3" t="s">
        <v>161</v>
      </c>
      <c r="B25" s="112">
        <v>0</v>
      </c>
      <c r="C25" s="105">
        <v>0.05</v>
      </c>
      <c r="D25" s="106">
        <f t="shared" si="0"/>
        <v>0</v>
      </c>
      <c r="E25" s="107">
        <v>0.15</v>
      </c>
      <c r="F25" s="108"/>
      <c r="G25" s="106">
        <f t="shared" si="1"/>
        <v>0</v>
      </c>
      <c r="I25" t="s">
        <v>166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4" t="s">
        <v>167</v>
      </c>
      <c r="B26" s="113">
        <v>0</v>
      </c>
      <c r="C26" s="105">
        <v>2</v>
      </c>
      <c r="D26" s="106">
        <f t="shared" si="0"/>
        <v>0</v>
      </c>
      <c r="E26" s="107">
        <v>0.15</v>
      </c>
      <c r="F26" s="108"/>
      <c r="G26" s="106">
        <f t="shared" si="1"/>
        <v>0</v>
      </c>
      <c r="I26" t="s">
        <v>168</v>
      </c>
      <c r="J26">
        <v>5</v>
      </c>
      <c r="U26">
        <v>5</v>
      </c>
      <c r="V26">
        <f t="shared" si="2"/>
        <v>7</v>
      </c>
    </row>
    <row r="27" spans="1:22" x14ac:dyDescent="0.25">
      <c r="A27" s="115"/>
      <c r="B27" s="116"/>
      <c r="C27" s="105"/>
      <c r="D27" s="117"/>
      <c r="E27" s="105"/>
      <c r="F27" s="108"/>
      <c r="G27" s="110"/>
      <c r="I27" t="s">
        <v>169</v>
      </c>
      <c r="J27">
        <v>5</v>
      </c>
    </row>
    <row r="28" spans="1:22" x14ac:dyDescent="0.25">
      <c r="A28" s="118"/>
      <c r="B28" s="118"/>
      <c r="C28" s="119"/>
      <c r="D28" s="120"/>
      <c r="E28" s="119"/>
      <c r="F28" s="121"/>
      <c r="G28" s="87"/>
    </row>
    <row r="29" spans="1:22" x14ac:dyDescent="0.25">
      <c r="A29" s="122" t="s">
        <v>170</v>
      </c>
      <c r="B29" s="122"/>
      <c r="C29" s="123"/>
      <c r="D29" s="122"/>
      <c r="E29" s="124"/>
      <c r="F29" s="125"/>
      <c r="G29" s="122">
        <f>TRUNC(ROUND(SUM(G12:G28),2),2)</f>
        <v>0.13</v>
      </c>
    </row>
    <row r="30" spans="1:22" s="93" customFormat="1" x14ac:dyDescent="0.25">
      <c r="A30" s="126" t="s">
        <v>171</v>
      </c>
      <c r="B30" s="127"/>
      <c r="C30" s="128"/>
      <c r="D30" s="128"/>
      <c r="E30" s="129"/>
      <c r="F30" s="129"/>
      <c r="G30" s="130"/>
    </row>
    <row r="31" spans="1:22" x14ac:dyDescent="0.25">
      <c r="A31" s="95" t="s">
        <v>172</v>
      </c>
      <c r="B31" s="131" t="s">
        <v>123</v>
      </c>
      <c r="C31" s="95" t="s">
        <v>173</v>
      </c>
      <c r="D31" s="95" t="s">
        <v>125</v>
      </c>
      <c r="E31" s="132" t="s">
        <v>126</v>
      </c>
      <c r="F31" s="133"/>
      <c r="G31" s="134" t="s">
        <v>127</v>
      </c>
    </row>
    <row r="32" spans="1:22" x14ac:dyDescent="0.25">
      <c r="A32" s="135"/>
      <c r="B32" s="136" t="s">
        <v>128</v>
      </c>
      <c r="C32" s="120" t="s">
        <v>129</v>
      </c>
      <c r="D32" s="120" t="s">
        <v>130</v>
      </c>
      <c r="E32" s="137" t="s">
        <v>131</v>
      </c>
      <c r="F32" s="138"/>
      <c r="G32" s="139" t="s">
        <v>132</v>
      </c>
    </row>
    <row r="33" spans="1:14" x14ac:dyDescent="0.25">
      <c r="A33" s="115" t="s">
        <v>174</v>
      </c>
      <c r="B33" s="140">
        <v>0</v>
      </c>
      <c r="C33" s="115">
        <v>5.5</v>
      </c>
      <c r="D33" s="106">
        <f>IFERROR(ROUND(B33*C33,5),0)</f>
        <v>0</v>
      </c>
      <c r="E33" s="105">
        <v>0.15</v>
      </c>
      <c r="F33" s="108"/>
      <c r="G33" s="108">
        <f>IFERROR(TRUNC(ROUND(D33*E33,2),2),0)</f>
        <v>0</v>
      </c>
    </row>
    <row r="34" spans="1:14" x14ac:dyDescent="0.25">
      <c r="A34" s="115" t="s">
        <v>175</v>
      </c>
      <c r="B34" s="140">
        <v>0.2</v>
      </c>
      <c r="C34" s="115">
        <v>5</v>
      </c>
      <c r="D34" s="106">
        <f t="shared" ref="D34:D38" si="3">IFERROR(ROUND(B34*C34,5),0)</f>
        <v>1</v>
      </c>
      <c r="E34" s="105">
        <v>0.15</v>
      </c>
      <c r="F34" s="108"/>
      <c r="G34" s="108">
        <f t="shared" ref="G34:G38" si="4">IFERROR(TRUNC(ROUND(D34*E34,2),2),0)</f>
        <v>0.15</v>
      </c>
    </row>
    <row r="35" spans="1:14" x14ac:dyDescent="0.25">
      <c r="A35" s="115" t="s">
        <v>176</v>
      </c>
      <c r="B35" s="140">
        <v>1</v>
      </c>
      <c r="C35" s="115">
        <v>4.5</v>
      </c>
      <c r="D35" s="106">
        <f t="shared" si="3"/>
        <v>4.5</v>
      </c>
      <c r="E35" s="105">
        <v>0.15</v>
      </c>
      <c r="F35" s="108"/>
      <c r="G35" s="108">
        <f t="shared" si="4"/>
        <v>0.68</v>
      </c>
    </row>
    <row r="36" spans="1:14" x14ac:dyDescent="0.25">
      <c r="A36" s="115" t="s">
        <v>177</v>
      </c>
      <c r="B36" s="140">
        <v>0</v>
      </c>
      <c r="C36" s="115">
        <v>5</v>
      </c>
      <c r="D36" s="106">
        <f t="shared" si="3"/>
        <v>0</v>
      </c>
      <c r="E36" s="105">
        <v>0.15</v>
      </c>
      <c r="F36" s="108"/>
      <c r="G36" s="108">
        <f t="shared" si="4"/>
        <v>0</v>
      </c>
      <c r="I36" s="141"/>
      <c r="J36" s="141"/>
      <c r="K36" s="141"/>
      <c r="L36" s="141"/>
      <c r="M36" s="141"/>
      <c r="N36" s="141"/>
    </row>
    <row r="37" spans="1:14" x14ac:dyDescent="0.25">
      <c r="A37" s="115" t="s">
        <v>178</v>
      </c>
      <c r="B37" s="140">
        <v>1</v>
      </c>
      <c r="C37" s="115">
        <v>6.5</v>
      </c>
      <c r="D37" s="106">
        <f t="shared" si="3"/>
        <v>6.5</v>
      </c>
      <c r="E37" s="105">
        <v>0.15</v>
      </c>
      <c r="F37" s="108"/>
      <c r="G37" s="108">
        <f t="shared" si="4"/>
        <v>0.98</v>
      </c>
      <c r="I37" s="141"/>
      <c r="J37" s="141"/>
      <c r="K37" s="141"/>
      <c r="L37" s="141"/>
      <c r="M37" s="141"/>
      <c r="N37" s="141"/>
    </row>
    <row r="38" spans="1:14" x14ac:dyDescent="0.25">
      <c r="A38" s="115"/>
      <c r="B38" s="140">
        <v>0</v>
      </c>
      <c r="C38" s="115"/>
      <c r="D38" s="106">
        <f t="shared" si="3"/>
        <v>0</v>
      </c>
      <c r="E38" s="105">
        <v>0</v>
      </c>
      <c r="F38" s="108"/>
      <c r="G38" s="108">
        <f t="shared" si="4"/>
        <v>0</v>
      </c>
      <c r="I38" s="141"/>
      <c r="J38" s="141"/>
      <c r="K38" s="141"/>
      <c r="L38" s="141"/>
      <c r="M38" s="141"/>
      <c r="N38" s="141"/>
    </row>
    <row r="39" spans="1:14" x14ac:dyDescent="0.25">
      <c r="A39" s="135"/>
      <c r="B39" s="142"/>
      <c r="C39" s="118"/>
      <c r="D39" s="120"/>
      <c r="E39" s="119"/>
      <c r="F39" s="121"/>
      <c r="G39" s="121"/>
      <c r="I39" s="141"/>
      <c r="J39" s="141"/>
      <c r="K39" s="141"/>
      <c r="L39" s="141"/>
      <c r="M39" s="141"/>
      <c r="N39" s="141"/>
    </row>
    <row r="40" spans="1:14" x14ac:dyDescent="0.25">
      <c r="A40" s="122" t="s">
        <v>179</v>
      </c>
      <c r="B40" s="143"/>
      <c r="C40" s="122"/>
      <c r="D40" s="122"/>
      <c r="E40" s="123"/>
      <c r="F40" s="144"/>
      <c r="G40" s="122">
        <f>TRUNC(ROUND(SUM(G33:G39),2),2)</f>
        <v>1.81</v>
      </c>
      <c r="I40" s="141"/>
      <c r="J40" s="141"/>
      <c r="K40" s="141"/>
      <c r="L40" s="141"/>
      <c r="M40" s="141"/>
      <c r="N40" s="141"/>
    </row>
    <row r="41" spans="1:14" s="93" customFormat="1" x14ac:dyDescent="0.25">
      <c r="A41" s="126" t="s">
        <v>180</v>
      </c>
      <c r="B41" s="127"/>
      <c r="C41" s="128"/>
      <c r="D41" s="128"/>
      <c r="E41" s="129"/>
      <c r="F41" s="129"/>
      <c r="G41" s="130"/>
      <c r="I41" s="145"/>
      <c r="J41" s="145"/>
      <c r="K41" s="145"/>
      <c r="L41" s="145"/>
      <c r="M41" s="145"/>
      <c r="N41" s="145"/>
    </row>
    <row r="42" spans="1:14" ht="15.75" customHeight="1" x14ac:dyDescent="0.25">
      <c r="A42" s="143" t="s">
        <v>181</v>
      </c>
      <c r="B42" s="144"/>
      <c r="C42" s="122" t="s">
        <v>5</v>
      </c>
      <c r="D42" s="122" t="s">
        <v>123</v>
      </c>
      <c r="E42" s="124" t="s">
        <v>182</v>
      </c>
      <c r="F42" s="124"/>
      <c r="G42" s="122" t="s">
        <v>127</v>
      </c>
      <c r="I42" s="141"/>
      <c r="J42" s="141"/>
      <c r="K42" s="141"/>
      <c r="L42" s="141"/>
      <c r="M42" s="141"/>
      <c r="N42" s="141"/>
    </row>
    <row r="43" spans="1:14" x14ac:dyDescent="0.25">
      <c r="A43" s="146"/>
      <c r="B43" s="147"/>
      <c r="C43" s="99"/>
      <c r="D43" s="99" t="s">
        <v>128</v>
      </c>
      <c r="E43" s="148" t="s">
        <v>129</v>
      </c>
      <c r="F43" s="102"/>
      <c r="G43" s="99" t="s">
        <v>130</v>
      </c>
      <c r="I43" s="141"/>
      <c r="J43" s="141"/>
      <c r="K43" s="141"/>
      <c r="L43" s="141"/>
      <c r="M43" s="141"/>
      <c r="N43" s="141"/>
    </row>
    <row r="44" spans="1:14" ht="25.5" x14ac:dyDescent="0.25">
      <c r="A44" s="149" t="s">
        <v>255</v>
      </c>
      <c r="B44" s="150"/>
      <c r="C44" s="151" t="s">
        <v>203</v>
      </c>
      <c r="D44" s="152">
        <v>1</v>
      </c>
      <c r="E44" s="153">
        <v>11.27</v>
      </c>
      <c r="F44" s="154"/>
      <c r="G44" s="115">
        <f>IFERROR(TRUNC(ROUND(D44*E44,2),2),0)</f>
        <v>11.27</v>
      </c>
      <c r="I44" s="141"/>
      <c r="J44" s="155"/>
      <c r="K44" s="141"/>
      <c r="L44" s="141"/>
      <c r="M44" s="141"/>
      <c r="N44" s="141"/>
    </row>
    <row r="45" spans="1:14" ht="25.5" x14ac:dyDescent="0.25">
      <c r="A45" s="156" t="s">
        <v>256</v>
      </c>
      <c r="B45" s="157"/>
      <c r="C45" s="151" t="s">
        <v>71</v>
      </c>
      <c r="D45" s="152">
        <v>11</v>
      </c>
      <c r="E45" s="158">
        <v>2.52</v>
      </c>
      <c r="F45" s="110"/>
      <c r="G45" s="115">
        <f t="shared" ref="G45:G63" si="5">IFERROR(TRUNC(ROUND(D45*E45,2),2),0)</f>
        <v>27.72</v>
      </c>
      <c r="I45" s="141"/>
      <c r="J45" s="155"/>
      <c r="K45" s="141"/>
      <c r="L45" s="141"/>
      <c r="M45" s="141"/>
      <c r="N45" s="141"/>
    </row>
    <row r="46" spans="1:14" x14ac:dyDescent="0.25">
      <c r="A46" s="156" t="s">
        <v>257</v>
      </c>
      <c r="B46" s="157"/>
      <c r="C46" s="159" t="s">
        <v>20</v>
      </c>
      <c r="D46" s="160">
        <v>1</v>
      </c>
      <c r="E46" s="161">
        <v>10.51</v>
      </c>
      <c r="F46" s="108"/>
      <c r="G46" s="115">
        <f t="shared" si="5"/>
        <v>10.51</v>
      </c>
      <c r="I46" s="141"/>
      <c r="J46" s="155"/>
      <c r="K46" s="141"/>
      <c r="L46" s="141"/>
      <c r="M46" s="141"/>
      <c r="N46" s="141"/>
    </row>
    <row r="47" spans="1:14" ht="25.5" x14ac:dyDescent="0.25">
      <c r="A47" s="156" t="s">
        <v>243</v>
      </c>
      <c r="B47" s="157"/>
      <c r="C47" s="151" t="s">
        <v>20</v>
      </c>
      <c r="D47" s="152">
        <v>3</v>
      </c>
      <c r="E47" s="161">
        <v>3.23</v>
      </c>
      <c r="F47" s="108"/>
      <c r="G47" s="115">
        <f t="shared" si="5"/>
        <v>9.69</v>
      </c>
      <c r="I47" s="141"/>
      <c r="J47" s="155"/>
      <c r="K47" s="141"/>
      <c r="L47" s="141"/>
      <c r="M47" s="141"/>
      <c r="N47" s="141"/>
    </row>
    <row r="48" spans="1:14" x14ac:dyDescent="0.25">
      <c r="A48" s="156" t="s">
        <v>24</v>
      </c>
      <c r="B48" s="157"/>
      <c r="C48" s="151" t="s">
        <v>24</v>
      </c>
      <c r="D48" s="152" t="s">
        <v>24</v>
      </c>
      <c r="E48" s="161">
        <v>0</v>
      </c>
      <c r="F48" s="108"/>
      <c r="G48" s="115">
        <f t="shared" si="5"/>
        <v>0</v>
      </c>
      <c r="I48" s="141"/>
      <c r="J48" s="155"/>
      <c r="K48" s="141"/>
      <c r="L48" s="141"/>
      <c r="M48" s="141"/>
      <c r="N48" s="141"/>
    </row>
    <row r="49" spans="1:14" x14ac:dyDescent="0.25">
      <c r="A49" s="156" t="s">
        <v>24</v>
      </c>
      <c r="B49" s="157"/>
      <c r="C49" s="151" t="s">
        <v>24</v>
      </c>
      <c r="D49" s="152" t="s">
        <v>24</v>
      </c>
      <c r="E49" s="161">
        <v>0</v>
      </c>
      <c r="F49" s="108"/>
      <c r="G49" s="115">
        <f t="shared" si="5"/>
        <v>0</v>
      </c>
      <c r="I49" s="141"/>
      <c r="J49" s="155"/>
      <c r="K49" s="141"/>
      <c r="L49" s="141"/>
      <c r="M49" s="141"/>
      <c r="N49" s="141"/>
    </row>
    <row r="50" spans="1:14" x14ac:dyDescent="0.25">
      <c r="A50" s="156" t="s">
        <v>24</v>
      </c>
      <c r="B50" s="157"/>
      <c r="C50" s="151" t="s">
        <v>24</v>
      </c>
      <c r="D50" s="152" t="s">
        <v>24</v>
      </c>
      <c r="E50" s="161">
        <v>0</v>
      </c>
      <c r="F50" s="108"/>
      <c r="G50" s="115">
        <f t="shared" si="5"/>
        <v>0</v>
      </c>
      <c r="I50" s="141"/>
      <c r="J50" s="155"/>
      <c r="K50" s="141"/>
      <c r="L50" s="141"/>
      <c r="M50" s="141"/>
      <c r="N50" s="141"/>
    </row>
    <row r="51" spans="1:14" x14ac:dyDescent="0.25">
      <c r="A51" s="156" t="s">
        <v>24</v>
      </c>
      <c r="B51" s="157"/>
      <c r="C51" s="151" t="s">
        <v>24</v>
      </c>
      <c r="D51" s="152" t="s">
        <v>24</v>
      </c>
      <c r="E51" s="161">
        <v>0</v>
      </c>
      <c r="F51" s="108"/>
      <c r="G51" s="115">
        <f t="shared" si="5"/>
        <v>0</v>
      </c>
      <c r="I51" s="141"/>
      <c r="J51" s="155"/>
      <c r="K51" s="141"/>
      <c r="L51" s="141"/>
      <c r="M51" s="141"/>
      <c r="N51" s="141"/>
    </row>
    <row r="52" spans="1:14" x14ac:dyDescent="0.25">
      <c r="A52" s="156" t="s">
        <v>24</v>
      </c>
      <c r="B52" s="157"/>
      <c r="C52" s="151" t="s">
        <v>24</v>
      </c>
      <c r="D52" s="152" t="s">
        <v>24</v>
      </c>
      <c r="E52" s="161">
        <v>0</v>
      </c>
      <c r="F52" s="108"/>
      <c r="G52" s="115">
        <f t="shared" si="5"/>
        <v>0</v>
      </c>
      <c r="I52" s="141"/>
      <c r="J52" s="155"/>
      <c r="K52" s="141"/>
      <c r="L52" s="141"/>
      <c r="M52" s="141"/>
      <c r="N52" s="141"/>
    </row>
    <row r="53" spans="1:14" x14ac:dyDescent="0.25">
      <c r="A53" s="156" t="s">
        <v>24</v>
      </c>
      <c r="B53" s="157"/>
      <c r="C53" s="151" t="s">
        <v>24</v>
      </c>
      <c r="D53" s="152" t="s">
        <v>24</v>
      </c>
      <c r="E53" s="161">
        <v>0</v>
      </c>
      <c r="F53" s="108"/>
      <c r="G53" s="115">
        <f t="shared" si="5"/>
        <v>0</v>
      </c>
      <c r="I53" s="141"/>
      <c r="J53" s="155"/>
      <c r="K53" s="141"/>
      <c r="L53" s="141"/>
      <c r="M53" s="141"/>
      <c r="N53" s="141"/>
    </row>
    <row r="54" spans="1:14" x14ac:dyDescent="0.25">
      <c r="A54" s="156" t="s">
        <v>24</v>
      </c>
      <c r="B54" s="157"/>
      <c r="C54" s="151" t="s">
        <v>24</v>
      </c>
      <c r="D54" s="152" t="s">
        <v>24</v>
      </c>
      <c r="E54" s="161">
        <v>0</v>
      </c>
      <c r="F54" s="108"/>
      <c r="G54" s="115">
        <f t="shared" si="5"/>
        <v>0</v>
      </c>
      <c r="I54" s="141"/>
      <c r="J54" s="155"/>
      <c r="K54" s="141"/>
      <c r="L54" s="141"/>
      <c r="M54" s="141"/>
      <c r="N54" s="141"/>
    </row>
    <row r="55" spans="1:14" x14ac:dyDescent="0.25">
      <c r="A55" s="140" t="s">
        <v>24</v>
      </c>
      <c r="B55" s="105"/>
      <c r="C55" s="151" t="s">
        <v>24</v>
      </c>
      <c r="D55" s="152" t="s">
        <v>24</v>
      </c>
      <c r="E55" s="140">
        <v>0</v>
      </c>
      <c r="F55" s="108"/>
      <c r="G55" s="115">
        <f t="shared" si="5"/>
        <v>0</v>
      </c>
      <c r="I55" s="141"/>
      <c r="J55" s="141"/>
      <c r="K55" s="141"/>
      <c r="L55" s="141"/>
      <c r="M55" s="141"/>
      <c r="N55" s="141"/>
    </row>
    <row r="56" spans="1:14" x14ac:dyDescent="0.25">
      <c r="A56" s="156" t="s">
        <v>24</v>
      </c>
      <c r="B56" s="157"/>
      <c r="C56" s="151" t="s">
        <v>24</v>
      </c>
      <c r="D56" s="152" t="s">
        <v>24</v>
      </c>
      <c r="E56" s="161">
        <v>0</v>
      </c>
      <c r="F56" s="108"/>
      <c r="G56" s="115">
        <f t="shared" si="5"/>
        <v>0</v>
      </c>
      <c r="I56" s="141"/>
      <c r="J56" s="155"/>
      <c r="K56" s="141"/>
      <c r="L56" s="141"/>
      <c r="M56" s="141"/>
      <c r="N56" s="141"/>
    </row>
    <row r="57" spans="1:14" x14ac:dyDescent="0.25">
      <c r="A57" s="156" t="s">
        <v>24</v>
      </c>
      <c r="B57" s="157"/>
      <c r="C57" s="151" t="s">
        <v>24</v>
      </c>
      <c r="D57" s="152" t="s">
        <v>24</v>
      </c>
      <c r="E57" s="161">
        <v>0</v>
      </c>
      <c r="F57" s="108"/>
      <c r="G57" s="115">
        <f t="shared" si="5"/>
        <v>0</v>
      </c>
      <c r="I57" s="141"/>
      <c r="J57" s="155"/>
      <c r="K57" s="141"/>
      <c r="L57" s="141"/>
      <c r="M57" s="141"/>
      <c r="N57" s="141"/>
    </row>
    <row r="58" spans="1:14" x14ac:dyDescent="0.25">
      <c r="A58" s="156" t="s">
        <v>24</v>
      </c>
      <c r="B58" s="157"/>
      <c r="C58" s="151" t="s">
        <v>24</v>
      </c>
      <c r="D58" s="152" t="s">
        <v>24</v>
      </c>
      <c r="E58" s="161">
        <v>0</v>
      </c>
      <c r="F58" s="108"/>
      <c r="G58" s="115">
        <f t="shared" si="5"/>
        <v>0</v>
      </c>
      <c r="I58" s="141"/>
      <c r="J58" s="155"/>
      <c r="K58" s="141"/>
      <c r="L58" s="141"/>
      <c r="M58" s="141"/>
      <c r="N58" s="141"/>
    </row>
    <row r="59" spans="1:14" x14ac:dyDescent="0.25">
      <c r="A59" s="156" t="s">
        <v>24</v>
      </c>
      <c r="B59" s="157"/>
      <c r="C59" s="151" t="s">
        <v>24</v>
      </c>
      <c r="D59" s="152" t="s">
        <v>24</v>
      </c>
      <c r="E59" s="161">
        <v>0</v>
      </c>
      <c r="F59" s="108"/>
      <c r="G59" s="115">
        <f t="shared" si="5"/>
        <v>0</v>
      </c>
      <c r="I59" s="141"/>
      <c r="J59" s="155"/>
      <c r="K59" s="141"/>
      <c r="L59" s="141"/>
      <c r="M59" s="141"/>
      <c r="N59" s="141"/>
    </row>
    <row r="60" spans="1:14" x14ac:dyDescent="0.25">
      <c r="A60" s="156" t="s">
        <v>24</v>
      </c>
      <c r="B60" s="157"/>
      <c r="C60" s="151" t="s">
        <v>24</v>
      </c>
      <c r="D60" s="152" t="s">
        <v>24</v>
      </c>
      <c r="E60" s="161">
        <v>0</v>
      </c>
      <c r="F60" s="108"/>
      <c r="G60" s="115">
        <f t="shared" si="5"/>
        <v>0</v>
      </c>
      <c r="I60" s="141"/>
      <c r="J60" s="155"/>
      <c r="K60" s="141"/>
      <c r="L60" s="141"/>
      <c r="M60" s="141"/>
      <c r="N60" s="141"/>
    </row>
    <row r="61" spans="1:14" x14ac:dyDescent="0.25">
      <c r="A61" s="140" t="s">
        <v>24</v>
      </c>
      <c r="B61" s="105"/>
      <c r="C61" s="115" t="s">
        <v>24</v>
      </c>
      <c r="D61" s="115" t="s">
        <v>24</v>
      </c>
      <c r="E61" s="140">
        <v>0</v>
      </c>
      <c r="F61" s="108"/>
      <c r="G61" s="115">
        <f t="shared" si="5"/>
        <v>0</v>
      </c>
      <c r="I61" s="141"/>
      <c r="J61" s="141"/>
      <c r="K61" s="141"/>
      <c r="L61" s="141"/>
      <c r="M61" s="141"/>
      <c r="N61" s="141"/>
    </row>
    <row r="62" spans="1:14" x14ac:dyDescent="0.25">
      <c r="A62" s="140" t="s">
        <v>24</v>
      </c>
      <c r="B62" s="105"/>
      <c r="C62" s="115" t="s">
        <v>24</v>
      </c>
      <c r="D62" s="115" t="s">
        <v>24</v>
      </c>
      <c r="E62" s="140">
        <v>0</v>
      </c>
      <c r="F62" s="108"/>
      <c r="G62" s="115">
        <f t="shared" si="5"/>
        <v>0</v>
      </c>
      <c r="I62" s="141"/>
      <c r="J62" s="141"/>
      <c r="K62" s="141"/>
      <c r="L62" s="141"/>
      <c r="M62" s="141"/>
      <c r="N62" s="141"/>
    </row>
    <row r="63" spans="1:14" x14ac:dyDescent="0.25">
      <c r="A63" s="162" t="s">
        <v>24</v>
      </c>
      <c r="B63" s="119"/>
      <c r="C63" s="118" t="s">
        <v>24</v>
      </c>
      <c r="D63" s="118" t="s">
        <v>24</v>
      </c>
      <c r="E63" s="162">
        <v>0</v>
      </c>
      <c r="F63" s="121"/>
      <c r="G63" s="115">
        <f t="shared" si="5"/>
        <v>0</v>
      </c>
      <c r="I63" s="141"/>
      <c r="J63" s="141"/>
      <c r="K63" s="141"/>
      <c r="L63" s="141"/>
      <c r="M63" s="141"/>
      <c r="N63" s="141"/>
    </row>
    <row r="64" spans="1:14" x14ac:dyDescent="0.25">
      <c r="A64" s="143" t="s">
        <v>24</v>
      </c>
      <c r="B64" s="123"/>
      <c r="C64" s="122" t="s">
        <v>24</v>
      </c>
      <c r="D64" s="122" t="s">
        <v>24</v>
      </c>
      <c r="E64" s="143">
        <v>0</v>
      </c>
      <c r="F64" s="144"/>
      <c r="G64" s="144">
        <f>TRUNC(ROUND(SUM(G44:G63),2),2)</f>
        <v>59.19</v>
      </c>
      <c r="I64" s="141"/>
      <c r="J64" s="141"/>
      <c r="K64" s="141"/>
      <c r="L64" s="141"/>
      <c r="M64" s="141"/>
      <c r="N64" s="141"/>
    </row>
    <row r="65" spans="1:22" s="93" customFormat="1" x14ac:dyDescent="0.25">
      <c r="A65" s="126" t="s">
        <v>184</v>
      </c>
      <c r="B65" s="127"/>
      <c r="C65" s="128"/>
      <c r="D65" s="128"/>
      <c r="E65" s="129"/>
      <c r="F65" s="129"/>
      <c r="G65" s="130"/>
      <c r="I65" s="145"/>
      <c r="J65" s="145"/>
      <c r="K65" s="145"/>
      <c r="L65" s="145"/>
      <c r="M65" s="145"/>
      <c r="N65" s="145"/>
    </row>
    <row r="66" spans="1:22" ht="27.75" customHeight="1" x14ac:dyDescent="0.25">
      <c r="A66" s="163" t="s">
        <v>122</v>
      </c>
      <c r="B66" s="132"/>
      <c r="C66" s="95" t="s">
        <v>185</v>
      </c>
      <c r="D66" s="95" t="s">
        <v>186</v>
      </c>
      <c r="E66" s="163" t="s">
        <v>124</v>
      </c>
      <c r="F66" s="133"/>
      <c r="G66" s="134" t="s">
        <v>187</v>
      </c>
    </row>
    <row r="67" spans="1:22" x14ac:dyDescent="0.25">
      <c r="A67" s="142"/>
      <c r="B67" s="85"/>
      <c r="C67" s="120"/>
      <c r="D67" s="120" t="s">
        <v>128</v>
      </c>
      <c r="E67" s="164" t="s">
        <v>129</v>
      </c>
      <c r="F67" s="165"/>
      <c r="G67" s="99" t="s">
        <v>188</v>
      </c>
    </row>
    <row r="68" spans="1:22" ht="15.75" thickBot="1" x14ac:dyDescent="0.3">
      <c r="A68" s="166"/>
      <c r="B68" s="167"/>
      <c r="C68" s="168"/>
      <c r="D68" s="168"/>
      <c r="E68" s="161"/>
      <c r="F68" s="108"/>
      <c r="G68" s="168"/>
    </row>
    <row r="69" spans="1:22" ht="15.75" thickBot="1" x14ac:dyDescent="0.3">
      <c r="A69" s="169" t="s">
        <v>189</v>
      </c>
      <c r="B69" s="170"/>
      <c r="C69" s="116" t="s">
        <v>20</v>
      </c>
      <c r="D69" s="116">
        <v>1</v>
      </c>
      <c r="E69" s="140">
        <v>3</v>
      </c>
      <c r="F69" s="108"/>
      <c r="G69" s="115">
        <f>IFERROR(TRUNC(ROUND(D69*E69,2),2),0)</f>
        <v>3</v>
      </c>
      <c r="I69" s="171" t="s">
        <v>190</v>
      </c>
      <c r="J69" s="172">
        <v>0</v>
      </c>
    </row>
    <row r="70" spans="1:22" x14ac:dyDescent="0.25">
      <c r="A70" s="173"/>
      <c r="B70" s="174"/>
      <c r="C70" s="120"/>
      <c r="D70" s="120"/>
      <c r="E70" s="175"/>
      <c r="F70" s="176"/>
      <c r="G70" s="118"/>
    </row>
    <row r="71" spans="1:22" x14ac:dyDescent="0.25">
      <c r="A71" s="143" t="s">
        <v>191</v>
      </c>
      <c r="B71" s="123"/>
      <c r="C71" s="122"/>
      <c r="D71" s="122"/>
      <c r="E71" s="122"/>
      <c r="F71" s="123"/>
      <c r="G71" s="122">
        <f>TRUNC(ROUND(SUM(G68:G70),5),2)</f>
        <v>3</v>
      </c>
    </row>
    <row r="72" spans="1:22" s="93" customFormat="1" ht="15.75" customHeight="1" x14ac:dyDescent="0.25">
      <c r="A72" s="177"/>
      <c r="B72" s="178"/>
      <c r="C72" s="129" t="s">
        <v>192</v>
      </c>
      <c r="D72" s="129"/>
      <c r="E72" s="129"/>
      <c r="F72" s="129"/>
      <c r="G72" s="179">
        <f>TRUNC(ROUND(G29+G40+G64+G71,2),2)</f>
        <v>64.13</v>
      </c>
    </row>
    <row r="73" spans="1:22" ht="15.75" customHeight="1" x14ac:dyDescent="0.25">
      <c r="A73" s="180"/>
      <c r="B73" s="181"/>
      <c r="C73" s="182" t="s">
        <v>193</v>
      </c>
      <c r="D73" s="124"/>
      <c r="E73" s="124"/>
      <c r="F73" s="183">
        <v>0.03</v>
      </c>
      <c r="G73" s="122">
        <f>TRUNC(ROUND(G72*F73,2),2)</f>
        <v>1.92</v>
      </c>
    </row>
    <row r="74" spans="1:22" ht="15.75" customHeight="1" x14ac:dyDescent="0.25">
      <c r="A74" s="180"/>
      <c r="B74" s="181"/>
      <c r="C74" s="182" t="s">
        <v>194</v>
      </c>
      <c r="D74" s="124"/>
      <c r="E74" s="124"/>
      <c r="F74" s="184">
        <v>1.1000000000000001E-3</v>
      </c>
      <c r="G74" s="122">
        <f>TRUNC(ROUND(G72*F74,2),2)</f>
        <v>7.0000000000000007E-2</v>
      </c>
      <c r="V74">
        <f>+COLUMN(V73)</f>
        <v>22</v>
      </c>
    </row>
    <row r="75" spans="1:22" ht="15.75" customHeight="1" x14ac:dyDescent="0.25">
      <c r="A75" s="185"/>
      <c r="B75" s="186"/>
      <c r="C75" s="182" t="s">
        <v>195</v>
      </c>
      <c r="D75" s="124"/>
      <c r="E75" s="124"/>
      <c r="F75" s="144"/>
      <c r="G75" s="122">
        <f>TRUNC(ROUND(SUM(G72:G74),2),2)</f>
        <v>66.12</v>
      </c>
      <c r="U75" t="s">
        <v>196</v>
      </c>
      <c r="V75">
        <f>+TRUNC(ROUND(G29+G40+G71+G73+G74,2),2)</f>
        <v>6.93</v>
      </c>
    </row>
    <row r="76" spans="1:22" s="93" customFormat="1" ht="15.75" customHeight="1" x14ac:dyDescent="0.25">
      <c r="A76" s="187" t="s">
        <v>197</v>
      </c>
      <c r="B76" s="188"/>
      <c r="C76" s="189" t="s">
        <v>198</v>
      </c>
      <c r="D76" s="190"/>
      <c r="E76" s="190"/>
      <c r="F76" s="191"/>
      <c r="G76" s="192"/>
      <c r="U76" s="93" t="s">
        <v>199</v>
      </c>
      <c r="V76" s="93">
        <f>+G64</f>
        <v>59.19</v>
      </c>
    </row>
    <row r="77" spans="1:22" x14ac:dyDescent="0.25">
      <c r="A77" s="193"/>
      <c r="B77" s="193"/>
      <c r="C77" s="193"/>
      <c r="D77" s="193"/>
      <c r="E77" s="193"/>
      <c r="F77" s="193"/>
      <c r="G77" s="193"/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2" orientation="portrait" horizontalDpi="4294967293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8">
    <tabColor rgb="FF92D050"/>
    <pageSetUpPr fitToPage="1"/>
  </sheetPr>
  <dimension ref="A1:V77"/>
  <sheetViews>
    <sheetView showZeros="0" view="pageBreakPreview" topLeftCell="A4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58" t="s">
        <v>109</v>
      </c>
      <c r="B1" s="59"/>
      <c r="C1" s="59"/>
      <c r="D1" s="59"/>
      <c r="E1" s="59"/>
      <c r="F1" s="59"/>
      <c r="G1" s="60"/>
    </row>
    <row r="2" spans="1:22" ht="15" customHeight="1" x14ac:dyDescent="0.25">
      <c r="A2" s="61" t="s">
        <v>110</v>
      </c>
      <c r="B2" s="62"/>
      <c r="C2" s="62"/>
      <c r="D2" s="62" t="s">
        <v>111</v>
      </c>
      <c r="E2" s="63" t="s">
        <v>17</v>
      </c>
      <c r="F2" s="63"/>
      <c r="G2" s="64"/>
    </row>
    <row r="3" spans="1:22" ht="103.5" customHeight="1" x14ac:dyDescent="0.25">
      <c r="A3" s="65" t="s">
        <v>112</v>
      </c>
      <c r="B3" s="66"/>
      <c r="C3" s="62"/>
      <c r="D3" s="62"/>
      <c r="E3" s="63"/>
      <c r="F3" s="63"/>
      <c r="G3" s="64"/>
    </row>
    <row r="4" spans="1:22" ht="18" x14ac:dyDescent="0.25">
      <c r="A4" s="67" t="s">
        <v>113</v>
      </c>
      <c r="B4" s="68"/>
      <c r="C4" s="68"/>
      <c r="D4" s="68"/>
      <c r="E4" s="68"/>
      <c r="F4" s="68"/>
      <c r="G4" s="69"/>
    </row>
    <row r="5" spans="1:22" x14ac:dyDescent="0.25">
      <c r="A5" s="70"/>
      <c r="B5" s="71"/>
      <c r="C5" s="71"/>
      <c r="D5" s="72" t="s">
        <v>114</v>
      </c>
      <c r="F5" s="73"/>
      <c r="G5" s="74"/>
    </row>
    <row r="6" spans="1:22" x14ac:dyDescent="0.25">
      <c r="A6" s="75" t="s">
        <v>115</v>
      </c>
      <c r="B6" s="76"/>
      <c r="C6" s="71"/>
      <c r="D6" s="71"/>
      <c r="E6" s="71"/>
      <c r="F6" s="71"/>
      <c r="G6" s="77"/>
    </row>
    <row r="7" spans="1:22" ht="42" customHeight="1" x14ac:dyDescent="0.25">
      <c r="A7" s="78" t="s">
        <v>78</v>
      </c>
      <c r="B7" s="79"/>
      <c r="C7" s="79"/>
      <c r="D7" s="79"/>
      <c r="E7" s="79"/>
      <c r="F7" s="80" t="s">
        <v>116</v>
      </c>
      <c r="G7" s="81" t="s">
        <v>20</v>
      </c>
      <c r="H7" s="82"/>
      <c r="I7" s="83" t="s">
        <v>117</v>
      </c>
      <c r="J7" s="82">
        <v>2</v>
      </c>
    </row>
    <row r="8" spans="1:22" x14ac:dyDescent="0.25">
      <c r="A8" s="84" t="s">
        <v>118</v>
      </c>
      <c r="B8" s="85"/>
      <c r="C8" s="85"/>
      <c r="D8" s="85"/>
      <c r="E8" s="86"/>
      <c r="F8" s="86"/>
      <c r="G8" s="87"/>
    </row>
    <row r="9" spans="1:22" s="93" customFormat="1" x14ac:dyDescent="0.25">
      <c r="A9" s="88" t="s">
        <v>119</v>
      </c>
      <c r="B9" s="89"/>
      <c r="C9" s="90"/>
      <c r="D9" s="90"/>
      <c r="E9" s="91"/>
      <c r="F9" s="91"/>
      <c r="G9" s="92"/>
      <c r="I9" s="94" t="s">
        <v>120</v>
      </c>
      <c r="J9" s="94" t="s">
        <v>121</v>
      </c>
    </row>
    <row r="10" spans="1:22" ht="15.75" x14ac:dyDescent="0.25">
      <c r="A10" s="95" t="s">
        <v>122</v>
      </c>
      <c r="B10" s="95" t="s">
        <v>123</v>
      </c>
      <c r="C10" s="95" t="s">
        <v>124</v>
      </c>
      <c r="D10" s="95" t="s">
        <v>125</v>
      </c>
      <c r="E10" s="96" t="s">
        <v>126</v>
      </c>
      <c r="F10" s="96"/>
      <c r="G10" s="95" t="s">
        <v>127</v>
      </c>
      <c r="I10" s="97">
        <v>0.5</v>
      </c>
      <c r="J10" s="97">
        <f>1/I10</f>
        <v>2</v>
      </c>
    </row>
    <row r="11" spans="1:22" x14ac:dyDescent="0.25">
      <c r="A11" s="98"/>
      <c r="B11" s="99" t="s">
        <v>128</v>
      </c>
      <c r="C11" s="100" t="s">
        <v>129</v>
      </c>
      <c r="D11" s="99" t="s">
        <v>130</v>
      </c>
      <c r="E11" s="101" t="s">
        <v>131</v>
      </c>
      <c r="F11" s="102"/>
      <c r="G11" s="103" t="s">
        <v>132</v>
      </c>
      <c r="L11" t="s">
        <v>133</v>
      </c>
      <c r="M11" t="s">
        <v>134</v>
      </c>
      <c r="N11" t="s">
        <v>135</v>
      </c>
      <c r="O11" t="s">
        <v>136</v>
      </c>
      <c r="P11" t="s">
        <v>137</v>
      </c>
      <c r="Q11" t="s">
        <v>138</v>
      </c>
      <c r="R11" t="s">
        <v>139</v>
      </c>
      <c r="S11" t="s">
        <v>140</v>
      </c>
    </row>
    <row r="12" spans="1:22" x14ac:dyDescent="0.25">
      <c r="A12" s="104" t="s">
        <v>141</v>
      </c>
      <c r="B12" s="104">
        <v>0.1</v>
      </c>
      <c r="C12" s="105">
        <v>4.25</v>
      </c>
      <c r="D12" s="106">
        <f>IFERROR(ROUND(B12*C12,5),0)</f>
        <v>0.42499999999999999</v>
      </c>
      <c r="E12" s="107">
        <v>0.18</v>
      </c>
      <c r="F12" s="108"/>
      <c r="G12" s="106">
        <f>IFERROR(TRUNC(ROUND(D12*E12,2),2),0)</f>
        <v>0.08</v>
      </c>
      <c r="I12" t="s">
        <v>142</v>
      </c>
      <c r="J12">
        <v>2</v>
      </c>
      <c r="U12">
        <v>6.25</v>
      </c>
      <c r="V12">
        <f>+U12*1.4</f>
        <v>8.75</v>
      </c>
    </row>
    <row r="13" spans="1:22" x14ac:dyDescent="0.25">
      <c r="A13" s="104" t="s">
        <v>143</v>
      </c>
      <c r="B13" s="104">
        <v>0</v>
      </c>
      <c r="C13" s="105">
        <v>10</v>
      </c>
      <c r="D13" s="106">
        <f t="shared" ref="D13:D26" si="0">IFERROR(ROUND(B13*C13,5),0)</f>
        <v>0</v>
      </c>
      <c r="E13" s="109">
        <v>0.18</v>
      </c>
      <c r="F13" s="110"/>
      <c r="G13" s="106">
        <f t="shared" ref="G13:G26" si="1">IFERROR(TRUNC(ROUND(D13*E13,2),2),0)</f>
        <v>0</v>
      </c>
      <c r="I13" t="s">
        <v>144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4" t="s">
        <v>145</v>
      </c>
      <c r="B14" s="104">
        <v>0</v>
      </c>
      <c r="C14" s="105">
        <v>20</v>
      </c>
      <c r="D14" s="106">
        <f t="shared" si="0"/>
        <v>0</v>
      </c>
      <c r="E14" s="107">
        <v>0.18</v>
      </c>
      <c r="F14" s="108"/>
      <c r="G14" s="106">
        <f t="shared" si="1"/>
        <v>0</v>
      </c>
      <c r="I14" t="s">
        <v>146</v>
      </c>
      <c r="J14">
        <v>2</v>
      </c>
      <c r="U14">
        <v>65</v>
      </c>
      <c r="V14">
        <f t="shared" si="2"/>
        <v>91</v>
      </c>
    </row>
    <row r="15" spans="1:22" x14ac:dyDescent="0.25">
      <c r="A15" s="104" t="s">
        <v>147</v>
      </c>
      <c r="B15" s="104">
        <v>0</v>
      </c>
      <c r="C15" s="105">
        <v>1</v>
      </c>
      <c r="D15" s="106">
        <f t="shared" si="0"/>
        <v>0</v>
      </c>
      <c r="E15" s="107">
        <v>0.18</v>
      </c>
      <c r="F15" s="108"/>
      <c r="G15" s="106">
        <f t="shared" si="1"/>
        <v>0</v>
      </c>
      <c r="I15" t="s">
        <v>148</v>
      </c>
      <c r="J15">
        <v>2</v>
      </c>
      <c r="U15">
        <v>2</v>
      </c>
      <c r="V15">
        <f t="shared" si="2"/>
        <v>2.8</v>
      </c>
    </row>
    <row r="16" spans="1:22" x14ac:dyDescent="0.25">
      <c r="A16" s="104" t="s">
        <v>149</v>
      </c>
      <c r="B16" s="104">
        <v>0</v>
      </c>
      <c r="C16" s="105">
        <v>0.5</v>
      </c>
      <c r="D16" s="106">
        <f t="shared" si="0"/>
        <v>0</v>
      </c>
      <c r="E16" s="107">
        <v>0.18</v>
      </c>
      <c r="F16" s="108"/>
      <c r="G16" s="106">
        <f t="shared" si="1"/>
        <v>0</v>
      </c>
      <c r="I16" t="s">
        <v>150</v>
      </c>
      <c r="J16">
        <v>2</v>
      </c>
      <c r="U16">
        <v>0.5</v>
      </c>
      <c r="V16">
        <f t="shared" si="2"/>
        <v>0.7</v>
      </c>
    </row>
    <row r="17" spans="1:22" x14ac:dyDescent="0.25">
      <c r="A17" s="104" t="s">
        <v>148</v>
      </c>
      <c r="B17" s="104">
        <v>0</v>
      </c>
      <c r="C17" s="105">
        <v>0.15</v>
      </c>
      <c r="D17" s="106">
        <f t="shared" si="0"/>
        <v>0</v>
      </c>
      <c r="E17" s="107">
        <v>0.18</v>
      </c>
      <c r="F17" s="108"/>
      <c r="G17" s="106">
        <f t="shared" si="1"/>
        <v>0</v>
      </c>
      <c r="I17" t="s">
        <v>151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111" t="s">
        <v>152</v>
      </c>
      <c r="B18" s="104">
        <v>2</v>
      </c>
      <c r="C18" s="105">
        <v>0.15</v>
      </c>
      <c r="D18" s="106">
        <f t="shared" si="0"/>
        <v>0.3</v>
      </c>
      <c r="E18" s="107">
        <v>0.18</v>
      </c>
      <c r="F18" s="108"/>
      <c r="G18" s="106">
        <f t="shared" si="1"/>
        <v>0.05</v>
      </c>
      <c r="I18" t="s">
        <v>153</v>
      </c>
      <c r="J18">
        <v>2</v>
      </c>
      <c r="U18">
        <v>0.15</v>
      </c>
      <c r="V18">
        <f t="shared" si="2"/>
        <v>0.21</v>
      </c>
    </row>
    <row r="19" spans="1:22" x14ac:dyDescent="0.25">
      <c r="A19" s="104" t="s">
        <v>154</v>
      </c>
      <c r="B19" s="104">
        <v>0</v>
      </c>
      <c r="C19" s="105">
        <v>0.16</v>
      </c>
      <c r="D19" s="106">
        <f t="shared" si="0"/>
        <v>0</v>
      </c>
      <c r="E19" s="107">
        <v>0.18</v>
      </c>
      <c r="F19" s="108"/>
      <c r="G19" s="106">
        <f t="shared" si="1"/>
        <v>0</v>
      </c>
      <c r="I19" t="s">
        <v>155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4" t="s">
        <v>156</v>
      </c>
      <c r="B20" s="104">
        <v>0</v>
      </c>
      <c r="C20" s="105">
        <v>0.2</v>
      </c>
      <c r="D20" s="106">
        <f t="shared" si="0"/>
        <v>0</v>
      </c>
      <c r="E20" s="107">
        <v>0.18</v>
      </c>
      <c r="F20" s="108"/>
      <c r="G20" s="106">
        <f t="shared" si="1"/>
        <v>0</v>
      </c>
      <c r="I20" t="s">
        <v>157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4" t="s">
        <v>158</v>
      </c>
      <c r="B21" s="104">
        <v>0</v>
      </c>
      <c r="C21" s="105">
        <v>0.2</v>
      </c>
      <c r="D21" s="106">
        <f t="shared" si="0"/>
        <v>0</v>
      </c>
      <c r="E21" s="107">
        <v>0.18</v>
      </c>
      <c r="F21" s="108"/>
      <c r="G21" s="106">
        <f t="shared" si="1"/>
        <v>0</v>
      </c>
      <c r="I21" t="s">
        <v>159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4" t="s">
        <v>160</v>
      </c>
      <c r="B22" s="104">
        <v>0</v>
      </c>
      <c r="C22" s="105">
        <v>0.17</v>
      </c>
      <c r="D22" s="106">
        <f t="shared" si="0"/>
        <v>0</v>
      </c>
      <c r="E22" s="107">
        <v>0.18</v>
      </c>
      <c r="F22" s="108"/>
      <c r="G22" s="106">
        <f t="shared" si="1"/>
        <v>0</v>
      </c>
      <c r="I22" t="s">
        <v>161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4" t="s">
        <v>162</v>
      </c>
      <c r="B23" s="104">
        <v>0</v>
      </c>
      <c r="C23" s="105">
        <v>0.05</v>
      </c>
      <c r="D23" s="106">
        <f t="shared" si="0"/>
        <v>0</v>
      </c>
      <c r="E23" s="107">
        <v>0.18</v>
      </c>
      <c r="F23" s="108"/>
      <c r="G23" s="106">
        <f t="shared" si="1"/>
        <v>0</v>
      </c>
      <c r="I23" t="s">
        <v>163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2" t="s">
        <v>164</v>
      </c>
      <c r="B24" s="104">
        <v>2</v>
      </c>
      <c r="C24" s="105">
        <v>0.05</v>
      </c>
      <c r="D24" s="106">
        <f t="shared" si="0"/>
        <v>0.1</v>
      </c>
      <c r="E24" s="107">
        <v>0.18</v>
      </c>
      <c r="F24" s="108"/>
      <c r="G24" s="106">
        <f t="shared" si="1"/>
        <v>0.02</v>
      </c>
      <c r="I24" t="s">
        <v>165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3" t="s">
        <v>161</v>
      </c>
      <c r="B25" s="112">
        <v>0</v>
      </c>
      <c r="C25" s="105">
        <v>0.05</v>
      </c>
      <c r="D25" s="106">
        <f t="shared" si="0"/>
        <v>0</v>
      </c>
      <c r="E25" s="107">
        <v>0.18</v>
      </c>
      <c r="F25" s="108"/>
      <c r="G25" s="106">
        <f t="shared" si="1"/>
        <v>0</v>
      </c>
      <c r="I25" t="s">
        <v>166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4" t="s">
        <v>167</v>
      </c>
      <c r="B26" s="113">
        <v>0</v>
      </c>
      <c r="C26" s="105">
        <v>2</v>
      </c>
      <c r="D26" s="106">
        <f t="shared" si="0"/>
        <v>0</v>
      </c>
      <c r="E26" s="107">
        <v>0.18</v>
      </c>
      <c r="F26" s="108"/>
      <c r="G26" s="106">
        <f t="shared" si="1"/>
        <v>0</v>
      </c>
      <c r="I26" t="s">
        <v>168</v>
      </c>
      <c r="J26">
        <v>5</v>
      </c>
      <c r="U26">
        <v>5</v>
      </c>
      <c r="V26">
        <f t="shared" si="2"/>
        <v>7</v>
      </c>
    </row>
    <row r="27" spans="1:22" x14ac:dyDescent="0.25">
      <c r="A27" s="115"/>
      <c r="B27" s="116"/>
      <c r="C27" s="105"/>
      <c r="D27" s="117"/>
      <c r="E27" s="105"/>
      <c r="F27" s="108"/>
      <c r="G27" s="110"/>
      <c r="I27" t="s">
        <v>169</v>
      </c>
      <c r="J27">
        <v>5</v>
      </c>
    </row>
    <row r="28" spans="1:22" x14ac:dyDescent="0.25">
      <c r="A28" s="118"/>
      <c r="B28" s="118"/>
      <c r="C28" s="119"/>
      <c r="D28" s="120"/>
      <c r="E28" s="119"/>
      <c r="F28" s="121"/>
      <c r="G28" s="87"/>
    </row>
    <row r="29" spans="1:22" x14ac:dyDescent="0.25">
      <c r="A29" s="122" t="s">
        <v>170</v>
      </c>
      <c r="B29" s="122"/>
      <c r="C29" s="123"/>
      <c r="D29" s="122"/>
      <c r="E29" s="124"/>
      <c r="F29" s="125"/>
      <c r="G29" s="122">
        <f>TRUNC(ROUND(SUM(G12:G28),2),2)</f>
        <v>0.15</v>
      </c>
    </row>
    <row r="30" spans="1:22" s="93" customFormat="1" x14ac:dyDescent="0.25">
      <c r="A30" s="126" t="s">
        <v>171</v>
      </c>
      <c r="B30" s="127"/>
      <c r="C30" s="128"/>
      <c r="D30" s="128"/>
      <c r="E30" s="129"/>
      <c r="F30" s="129"/>
      <c r="G30" s="130"/>
    </row>
    <row r="31" spans="1:22" x14ac:dyDescent="0.25">
      <c r="A31" s="95" t="s">
        <v>172</v>
      </c>
      <c r="B31" s="131" t="s">
        <v>123</v>
      </c>
      <c r="C31" s="95" t="s">
        <v>173</v>
      </c>
      <c r="D31" s="95" t="s">
        <v>125</v>
      </c>
      <c r="E31" s="132" t="s">
        <v>126</v>
      </c>
      <c r="F31" s="133"/>
      <c r="G31" s="134" t="s">
        <v>127</v>
      </c>
    </row>
    <row r="32" spans="1:22" x14ac:dyDescent="0.25">
      <c r="A32" s="135"/>
      <c r="B32" s="136" t="s">
        <v>128</v>
      </c>
      <c r="C32" s="120" t="s">
        <v>129</v>
      </c>
      <c r="D32" s="120" t="s">
        <v>130</v>
      </c>
      <c r="E32" s="137" t="s">
        <v>131</v>
      </c>
      <c r="F32" s="138"/>
      <c r="G32" s="139" t="s">
        <v>132</v>
      </c>
    </row>
    <row r="33" spans="1:14" x14ac:dyDescent="0.25">
      <c r="A33" s="115" t="s">
        <v>174</v>
      </c>
      <c r="B33" s="140">
        <v>0</v>
      </c>
      <c r="C33" s="115">
        <v>5.5</v>
      </c>
      <c r="D33" s="106">
        <f>IFERROR(ROUND(B33*C33,5),0)</f>
        <v>0</v>
      </c>
      <c r="E33" s="105">
        <v>0.18</v>
      </c>
      <c r="F33" s="108"/>
      <c r="G33" s="108">
        <f>IFERROR(TRUNC(ROUND(D33*E33,2),2),0)</f>
        <v>0</v>
      </c>
    </row>
    <row r="34" spans="1:14" x14ac:dyDescent="0.25">
      <c r="A34" s="115" t="s">
        <v>175</v>
      </c>
      <c r="B34" s="140">
        <v>1</v>
      </c>
      <c r="C34" s="115">
        <v>5</v>
      </c>
      <c r="D34" s="106">
        <f t="shared" ref="D34:D38" si="3">IFERROR(ROUND(B34*C34,5),0)</f>
        <v>5</v>
      </c>
      <c r="E34" s="105">
        <v>0.18</v>
      </c>
      <c r="F34" s="108"/>
      <c r="G34" s="108">
        <f t="shared" ref="G34:G38" si="4">IFERROR(TRUNC(ROUND(D34*E34,2),2),0)</f>
        <v>0.9</v>
      </c>
    </row>
    <row r="35" spans="1:14" x14ac:dyDescent="0.25">
      <c r="A35" s="115" t="s">
        <v>176</v>
      </c>
      <c r="B35" s="140">
        <v>1</v>
      </c>
      <c r="C35" s="115">
        <v>4.5</v>
      </c>
      <c r="D35" s="106">
        <f t="shared" si="3"/>
        <v>4.5</v>
      </c>
      <c r="E35" s="105">
        <v>0.18</v>
      </c>
      <c r="F35" s="108"/>
      <c r="G35" s="108">
        <f t="shared" si="4"/>
        <v>0.81</v>
      </c>
    </row>
    <row r="36" spans="1:14" x14ac:dyDescent="0.25">
      <c r="A36" s="115" t="s">
        <v>177</v>
      </c>
      <c r="B36" s="140">
        <v>0</v>
      </c>
      <c r="C36" s="115">
        <v>5</v>
      </c>
      <c r="D36" s="106">
        <f t="shared" si="3"/>
        <v>0</v>
      </c>
      <c r="E36" s="105">
        <v>0.18</v>
      </c>
      <c r="F36" s="108"/>
      <c r="G36" s="108">
        <f t="shared" si="4"/>
        <v>0</v>
      </c>
      <c r="I36" s="141"/>
      <c r="J36" s="141"/>
      <c r="K36" s="141"/>
      <c r="L36" s="141"/>
      <c r="M36" s="141"/>
      <c r="N36" s="141"/>
    </row>
    <row r="37" spans="1:14" x14ac:dyDescent="0.25">
      <c r="A37" s="115" t="s">
        <v>178</v>
      </c>
      <c r="B37" s="140">
        <v>1</v>
      </c>
      <c r="C37" s="115">
        <v>6.5</v>
      </c>
      <c r="D37" s="106">
        <f t="shared" si="3"/>
        <v>6.5</v>
      </c>
      <c r="E37" s="105">
        <v>0.18</v>
      </c>
      <c r="F37" s="108"/>
      <c r="G37" s="108">
        <f t="shared" si="4"/>
        <v>1.17</v>
      </c>
      <c r="I37" s="141"/>
      <c r="J37" s="141"/>
      <c r="K37" s="141"/>
      <c r="L37" s="141"/>
      <c r="M37" s="141"/>
      <c r="N37" s="141"/>
    </row>
    <row r="38" spans="1:14" x14ac:dyDescent="0.25">
      <c r="A38" s="115"/>
      <c r="B38" s="140">
        <v>0</v>
      </c>
      <c r="C38" s="115"/>
      <c r="D38" s="106">
        <f t="shared" si="3"/>
        <v>0</v>
      </c>
      <c r="E38" s="105">
        <v>0</v>
      </c>
      <c r="F38" s="108"/>
      <c r="G38" s="108">
        <f t="shared" si="4"/>
        <v>0</v>
      </c>
      <c r="I38" s="141"/>
      <c r="J38" s="141"/>
      <c r="K38" s="141"/>
      <c r="L38" s="141"/>
      <c r="M38" s="141"/>
      <c r="N38" s="141"/>
    </row>
    <row r="39" spans="1:14" x14ac:dyDescent="0.25">
      <c r="A39" s="135"/>
      <c r="B39" s="142"/>
      <c r="C39" s="118"/>
      <c r="D39" s="120"/>
      <c r="E39" s="119"/>
      <c r="F39" s="121"/>
      <c r="G39" s="121"/>
      <c r="I39" s="141"/>
      <c r="J39" s="141"/>
      <c r="K39" s="141"/>
      <c r="L39" s="141"/>
      <c r="M39" s="141"/>
      <c r="N39" s="141"/>
    </row>
    <row r="40" spans="1:14" x14ac:dyDescent="0.25">
      <c r="A40" s="122" t="s">
        <v>179</v>
      </c>
      <c r="B40" s="143"/>
      <c r="C40" s="122"/>
      <c r="D40" s="122"/>
      <c r="E40" s="123"/>
      <c r="F40" s="144"/>
      <c r="G40" s="122">
        <f>TRUNC(ROUND(SUM(G33:G39),2),2)</f>
        <v>2.88</v>
      </c>
      <c r="I40" s="141"/>
      <c r="J40" s="141"/>
      <c r="K40" s="141"/>
      <c r="L40" s="141"/>
      <c r="M40" s="141"/>
      <c r="N40" s="141"/>
    </row>
    <row r="41" spans="1:14" s="93" customFormat="1" x14ac:dyDescent="0.25">
      <c r="A41" s="126" t="s">
        <v>180</v>
      </c>
      <c r="B41" s="127"/>
      <c r="C41" s="128"/>
      <c r="D41" s="128"/>
      <c r="E41" s="129"/>
      <c r="F41" s="129"/>
      <c r="G41" s="130"/>
      <c r="I41" s="145"/>
      <c r="J41" s="145"/>
      <c r="K41" s="145"/>
      <c r="L41" s="145"/>
      <c r="M41" s="145"/>
      <c r="N41" s="145"/>
    </row>
    <row r="42" spans="1:14" ht="15.75" customHeight="1" x14ac:dyDescent="0.25">
      <c r="A42" s="143" t="s">
        <v>181</v>
      </c>
      <c r="B42" s="144"/>
      <c r="C42" s="122" t="s">
        <v>5</v>
      </c>
      <c r="D42" s="122" t="s">
        <v>123</v>
      </c>
      <c r="E42" s="124" t="s">
        <v>182</v>
      </c>
      <c r="F42" s="124"/>
      <c r="G42" s="122" t="s">
        <v>127</v>
      </c>
      <c r="I42" s="141"/>
      <c r="J42" s="141"/>
      <c r="K42" s="141"/>
      <c r="L42" s="141"/>
      <c r="M42" s="141"/>
      <c r="N42" s="141"/>
    </row>
    <row r="43" spans="1:14" x14ac:dyDescent="0.25">
      <c r="A43" s="146"/>
      <c r="B43" s="147"/>
      <c r="C43" s="99"/>
      <c r="D43" s="99" t="s">
        <v>128</v>
      </c>
      <c r="E43" s="148" t="s">
        <v>129</v>
      </c>
      <c r="F43" s="102"/>
      <c r="G43" s="99" t="s">
        <v>130</v>
      </c>
      <c r="I43" s="141"/>
      <c r="J43" s="141"/>
      <c r="K43" s="141"/>
      <c r="L43" s="141"/>
      <c r="M43" s="141"/>
      <c r="N43" s="141"/>
    </row>
    <row r="44" spans="1:14" ht="25.5" x14ac:dyDescent="0.25">
      <c r="A44" s="149" t="s">
        <v>255</v>
      </c>
      <c r="B44" s="150"/>
      <c r="C44" s="151" t="s">
        <v>203</v>
      </c>
      <c r="D44" s="152">
        <v>1</v>
      </c>
      <c r="E44" s="153">
        <v>11.27</v>
      </c>
      <c r="F44" s="154"/>
      <c r="G44" s="115">
        <f>IFERROR(TRUNC(ROUND(D44*E44,2),2),0)</f>
        <v>11.27</v>
      </c>
      <c r="I44" s="141"/>
      <c r="J44" s="155"/>
      <c r="K44" s="141"/>
      <c r="L44" s="141"/>
      <c r="M44" s="141"/>
      <c r="N44" s="141"/>
    </row>
    <row r="45" spans="1:14" x14ac:dyDescent="0.25">
      <c r="A45" s="156" t="s">
        <v>258</v>
      </c>
      <c r="B45" s="157"/>
      <c r="C45" s="151" t="s">
        <v>71</v>
      </c>
      <c r="D45" s="152">
        <v>2</v>
      </c>
      <c r="E45" s="158">
        <v>1.04</v>
      </c>
      <c r="F45" s="110"/>
      <c r="G45" s="115">
        <f t="shared" ref="G45:G63" si="5">IFERROR(TRUNC(ROUND(D45*E45,2),2),0)</f>
        <v>2.08</v>
      </c>
      <c r="I45" s="141"/>
      <c r="J45" s="155"/>
      <c r="K45" s="141"/>
      <c r="L45" s="141"/>
      <c r="M45" s="141"/>
      <c r="N45" s="141"/>
    </row>
    <row r="46" spans="1:14" x14ac:dyDescent="0.25">
      <c r="A46" s="156" t="s">
        <v>259</v>
      </c>
      <c r="B46" s="157"/>
      <c r="C46" s="159" t="s">
        <v>71</v>
      </c>
      <c r="D46" s="160">
        <v>2</v>
      </c>
      <c r="E46" s="161">
        <v>1.5</v>
      </c>
      <c r="F46" s="108"/>
      <c r="G46" s="115">
        <f t="shared" si="5"/>
        <v>3</v>
      </c>
      <c r="I46" s="141"/>
      <c r="J46" s="155"/>
      <c r="K46" s="141"/>
      <c r="L46" s="141"/>
      <c r="M46" s="141"/>
      <c r="N46" s="141"/>
    </row>
    <row r="47" spans="1:14" x14ac:dyDescent="0.25">
      <c r="A47" s="156" t="s">
        <v>260</v>
      </c>
      <c r="B47" s="157"/>
      <c r="C47" s="151" t="s">
        <v>20</v>
      </c>
      <c r="D47" s="152">
        <v>2</v>
      </c>
      <c r="E47" s="161">
        <v>0.5</v>
      </c>
      <c r="F47" s="108"/>
      <c r="G47" s="115">
        <f t="shared" si="5"/>
        <v>1</v>
      </c>
      <c r="I47" s="141"/>
      <c r="J47" s="155"/>
      <c r="K47" s="141"/>
      <c r="L47" s="141"/>
      <c r="M47" s="141"/>
      <c r="N47" s="141"/>
    </row>
    <row r="48" spans="1:14" ht="25.5" x14ac:dyDescent="0.25">
      <c r="A48" s="156" t="s">
        <v>261</v>
      </c>
      <c r="B48" s="157"/>
      <c r="C48" s="151" t="s">
        <v>20</v>
      </c>
      <c r="D48" s="152">
        <v>1</v>
      </c>
      <c r="E48" s="161">
        <v>0.75</v>
      </c>
      <c r="F48" s="108"/>
      <c r="G48" s="115">
        <f t="shared" si="5"/>
        <v>0.75</v>
      </c>
      <c r="I48" s="141"/>
      <c r="J48" s="155"/>
      <c r="K48" s="141"/>
      <c r="L48" s="141"/>
      <c r="M48" s="141"/>
      <c r="N48" s="141"/>
    </row>
    <row r="49" spans="1:14" x14ac:dyDescent="0.25">
      <c r="A49" s="156" t="s">
        <v>24</v>
      </c>
      <c r="B49" s="157"/>
      <c r="C49" s="151" t="s">
        <v>24</v>
      </c>
      <c r="D49" s="152" t="s">
        <v>24</v>
      </c>
      <c r="E49" s="161">
        <v>0</v>
      </c>
      <c r="F49" s="108"/>
      <c r="G49" s="115">
        <f t="shared" si="5"/>
        <v>0</v>
      </c>
      <c r="I49" s="141"/>
      <c r="J49" s="155"/>
      <c r="K49" s="141"/>
      <c r="L49" s="141"/>
      <c r="M49" s="141"/>
      <c r="N49" s="141"/>
    </row>
    <row r="50" spans="1:14" x14ac:dyDescent="0.25">
      <c r="A50" s="156" t="s">
        <v>24</v>
      </c>
      <c r="B50" s="157"/>
      <c r="C50" s="151" t="s">
        <v>24</v>
      </c>
      <c r="D50" s="152" t="s">
        <v>24</v>
      </c>
      <c r="E50" s="161">
        <v>0</v>
      </c>
      <c r="F50" s="108"/>
      <c r="G50" s="115">
        <f t="shared" si="5"/>
        <v>0</v>
      </c>
      <c r="I50" s="141"/>
      <c r="J50" s="155"/>
      <c r="K50" s="141"/>
      <c r="L50" s="141"/>
      <c r="M50" s="141"/>
      <c r="N50" s="141"/>
    </row>
    <row r="51" spans="1:14" x14ac:dyDescent="0.25">
      <c r="A51" s="156" t="s">
        <v>24</v>
      </c>
      <c r="B51" s="157"/>
      <c r="C51" s="151" t="s">
        <v>24</v>
      </c>
      <c r="D51" s="152" t="s">
        <v>24</v>
      </c>
      <c r="E51" s="161">
        <v>0</v>
      </c>
      <c r="F51" s="108"/>
      <c r="G51" s="115">
        <f t="shared" si="5"/>
        <v>0</v>
      </c>
      <c r="I51" s="141"/>
      <c r="J51" s="155"/>
      <c r="K51" s="141"/>
      <c r="L51" s="141"/>
      <c r="M51" s="141"/>
      <c r="N51" s="141"/>
    </row>
    <row r="52" spans="1:14" x14ac:dyDescent="0.25">
      <c r="A52" s="156" t="s">
        <v>24</v>
      </c>
      <c r="B52" s="157"/>
      <c r="C52" s="151" t="s">
        <v>24</v>
      </c>
      <c r="D52" s="152" t="s">
        <v>24</v>
      </c>
      <c r="E52" s="161">
        <v>0</v>
      </c>
      <c r="F52" s="108"/>
      <c r="G52" s="115">
        <f t="shared" si="5"/>
        <v>0</v>
      </c>
      <c r="I52" s="141"/>
      <c r="J52" s="155"/>
      <c r="K52" s="141"/>
      <c r="L52" s="141"/>
      <c r="M52" s="141"/>
      <c r="N52" s="141"/>
    </row>
    <row r="53" spans="1:14" x14ac:dyDescent="0.25">
      <c r="A53" s="156" t="s">
        <v>24</v>
      </c>
      <c r="B53" s="157"/>
      <c r="C53" s="151" t="s">
        <v>24</v>
      </c>
      <c r="D53" s="152" t="s">
        <v>24</v>
      </c>
      <c r="E53" s="161">
        <v>0</v>
      </c>
      <c r="F53" s="108"/>
      <c r="G53" s="115">
        <f t="shared" si="5"/>
        <v>0</v>
      </c>
      <c r="I53" s="141"/>
      <c r="J53" s="155"/>
      <c r="K53" s="141"/>
      <c r="L53" s="141"/>
      <c r="M53" s="141"/>
      <c r="N53" s="141"/>
    </row>
    <row r="54" spans="1:14" x14ac:dyDescent="0.25">
      <c r="A54" s="156" t="s">
        <v>24</v>
      </c>
      <c r="B54" s="157"/>
      <c r="C54" s="151" t="s">
        <v>24</v>
      </c>
      <c r="D54" s="152" t="s">
        <v>24</v>
      </c>
      <c r="E54" s="161">
        <v>0</v>
      </c>
      <c r="F54" s="108"/>
      <c r="G54" s="115">
        <f t="shared" si="5"/>
        <v>0</v>
      </c>
      <c r="I54" s="141"/>
      <c r="J54" s="155"/>
      <c r="K54" s="141"/>
      <c r="L54" s="141"/>
      <c r="M54" s="141"/>
      <c r="N54" s="141"/>
    </row>
    <row r="55" spans="1:14" x14ac:dyDescent="0.25">
      <c r="A55" s="140" t="s">
        <v>24</v>
      </c>
      <c r="B55" s="105"/>
      <c r="C55" s="151" t="s">
        <v>24</v>
      </c>
      <c r="D55" s="152" t="s">
        <v>24</v>
      </c>
      <c r="E55" s="140">
        <v>0</v>
      </c>
      <c r="F55" s="108"/>
      <c r="G55" s="115">
        <f t="shared" si="5"/>
        <v>0</v>
      </c>
      <c r="I55" s="141"/>
      <c r="J55" s="141"/>
      <c r="K55" s="141"/>
      <c r="L55" s="141"/>
      <c r="M55" s="141"/>
      <c r="N55" s="141"/>
    </row>
    <row r="56" spans="1:14" x14ac:dyDescent="0.25">
      <c r="A56" s="156" t="s">
        <v>24</v>
      </c>
      <c r="B56" s="157"/>
      <c r="C56" s="151" t="s">
        <v>24</v>
      </c>
      <c r="D56" s="152" t="s">
        <v>24</v>
      </c>
      <c r="E56" s="161">
        <v>0</v>
      </c>
      <c r="F56" s="108"/>
      <c r="G56" s="115">
        <f t="shared" si="5"/>
        <v>0</v>
      </c>
      <c r="I56" s="141"/>
      <c r="J56" s="155"/>
      <c r="K56" s="141"/>
      <c r="L56" s="141"/>
      <c r="M56" s="141"/>
      <c r="N56" s="141"/>
    </row>
    <row r="57" spans="1:14" x14ac:dyDescent="0.25">
      <c r="A57" s="156" t="s">
        <v>24</v>
      </c>
      <c r="B57" s="157"/>
      <c r="C57" s="151" t="s">
        <v>24</v>
      </c>
      <c r="D57" s="152" t="s">
        <v>24</v>
      </c>
      <c r="E57" s="161">
        <v>0</v>
      </c>
      <c r="F57" s="108"/>
      <c r="G57" s="115">
        <f t="shared" si="5"/>
        <v>0</v>
      </c>
      <c r="I57" s="141"/>
      <c r="J57" s="155"/>
      <c r="K57" s="141"/>
      <c r="L57" s="141"/>
      <c r="M57" s="141"/>
      <c r="N57" s="141"/>
    </row>
    <row r="58" spans="1:14" x14ac:dyDescent="0.25">
      <c r="A58" s="156" t="s">
        <v>24</v>
      </c>
      <c r="B58" s="157"/>
      <c r="C58" s="151" t="s">
        <v>24</v>
      </c>
      <c r="D58" s="152" t="s">
        <v>24</v>
      </c>
      <c r="E58" s="161">
        <v>0</v>
      </c>
      <c r="F58" s="108"/>
      <c r="G58" s="115">
        <f t="shared" si="5"/>
        <v>0</v>
      </c>
      <c r="I58" s="141"/>
      <c r="J58" s="155"/>
      <c r="K58" s="141"/>
      <c r="L58" s="141"/>
      <c r="M58" s="141"/>
      <c r="N58" s="141"/>
    </row>
    <row r="59" spans="1:14" x14ac:dyDescent="0.25">
      <c r="A59" s="156" t="s">
        <v>24</v>
      </c>
      <c r="B59" s="157"/>
      <c r="C59" s="151" t="s">
        <v>24</v>
      </c>
      <c r="D59" s="152" t="s">
        <v>24</v>
      </c>
      <c r="E59" s="161">
        <v>0</v>
      </c>
      <c r="F59" s="108"/>
      <c r="G59" s="115">
        <f t="shared" si="5"/>
        <v>0</v>
      </c>
      <c r="I59" s="141"/>
      <c r="J59" s="155"/>
      <c r="K59" s="141"/>
      <c r="L59" s="141"/>
      <c r="M59" s="141"/>
      <c r="N59" s="141"/>
    </row>
    <row r="60" spans="1:14" x14ac:dyDescent="0.25">
      <c r="A60" s="156" t="s">
        <v>24</v>
      </c>
      <c r="B60" s="157"/>
      <c r="C60" s="151" t="s">
        <v>24</v>
      </c>
      <c r="D60" s="152" t="s">
        <v>24</v>
      </c>
      <c r="E60" s="161">
        <v>0</v>
      </c>
      <c r="F60" s="108"/>
      <c r="G60" s="115">
        <f t="shared" si="5"/>
        <v>0</v>
      </c>
      <c r="I60" s="141"/>
      <c r="J60" s="155"/>
      <c r="K60" s="141"/>
      <c r="L60" s="141"/>
      <c r="M60" s="141"/>
      <c r="N60" s="141"/>
    </row>
    <row r="61" spans="1:14" x14ac:dyDescent="0.25">
      <c r="A61" s="140" t="s">
        <v>24</v>
      </c>
      <c r="B61" s="105"/>
      <c r="C61" s="115" t="s">
        <v>24</v>
      </c>
      <c r="D61" s="115" t="s">
        <v>24</v>
      </c>
      <c r="E61" s="140">
        <v>0</v>
      </c>
      <c r="F61" s="108"/>
      <c r="G61" s="115">
        <f t="shared" si="5"/>
        <v>0</v>
      </c>
      <c r="I61" s="141"/>
      <c r="J61" s="141"/>
      <c r="K61" s="141"/>
      <c r="L61" s="141"/>
      <c r="M61" s="141"/>
      <c r="N61" s="141"/>
    </row>
    <row r="62" spans="1:14" x14ac:dyDescent="0.25">
      <c r="A62" s="140" t="s">
        <v>24</v>
      </c>
      <c r="B62" s="105"/>
      <c r="C62" s="115" t="s">
        <v>24</v>
      </c>
      <c r="D62" s="115" t="s">
        <v>24</v>
      </c>
      <c r="E62" s="140">
        <v>0</v>
      </c>
      <c r="F62" s="108"/>
      <c r="G62" s="115">
        <f t="shared" si="5"/>
        <v>0</v>
      </c>
      <c r="I62" s="141"/>
      <c r="J62" s="141"/>
      <c r="K62" s="141"/>
      <c r="L62" s="141"/>
      <c r="M62" s="141"/>
      <c r="N62" s="141"/>
    </row>
    <row r="63" spans="1:14" x14ac:dyDescent="0.25">
      <c r="A63" s="162" t="s">
        <v>24</v>
      </c>
      <c r="B63" s="119"/>
      <c r="C63" s="118" t="s">
        <v>24</v>
      </c>
      <c r="D63" s="118" t="s">
        <v>24</v>
      </c>
      <c r="E63" s="162">
        <v>0</v>
      </c>
      <c r="F63" s="121"/>
      <c r="G63" s="115">
        <f t="shared" si="5"/>
        <v>0</v>
      </c>
      <c r="I63" s="141"/>
      <c r="J63" s="141"/>
      <c r="K63" s="141"/>
      <c r="L63" s="141"/>
      <c r="M63" s="141"/>
      <c r="N63" s="141"/>
    </row>
    <row r="64" spans="1:14" x14ac:dyDescent="0.25">
      <c r="A64" s="143" t="s">
        <v>24</v>
      </c>
      <c r="B64" s="123"/>
      <c r="C64" s="122" t="s">
        <v>24</v>
      </c>
      <c r="D64" s="122" t="s">
        <v>24</v>
      </c>
      <c r="E64" s="143">
        <v>0</v>
      </c>
      <c r="F64" s="144"/>
      <c r="G64" s="144">
        <f>TRUNC(ROUND(SUM(G44:G63),2),2)</f>
        <v>18.100000000000001</v>
      </c>
      <c r="I64" s="141"/>
      <c r="J64" s="141"/>
      <c r="K64" s="141"/>
      <c r="L64" s="141"/>
      <c r="M64" s="141"/>
      <c r="N64" s="141"/>
    </row>
    <row r="65" spans="1:22" s="93" customFormat="1" x14ac:dyDescent="0.25">
      <c r="A65" s="126" t="s">
        <v>184</v>
      </c>
      <c r="B65" s="127"/>
      <c r="C65" s="128"/>
      <c r="D65" s="128"/>
      <c r="E65" s="129"/>
      <c r="F65" s="129"/>
      <c r="G65" s="130"/>
      <c r="I65" s="145"/>
      <c r="J65" s="145"/>
      <c r="K65" s="145"/>
      <c r="L65" s="145"/>
      <c r="M65" s="145"/>
      <c r="N65" s="145"/>
    </row>
    <row r="66" spans="1:22" ht="27.75" customHeight="1" x14ac:dyDescent="0.25">
      <c r="A66" s="163" t="s">
        <v>122</v>
      </c>
      <c r="B66" s="132"/>
      <c r="C66" s="95" t="s">
        <v>185</v>
      </c>
      <c r="D66" s="95" t="s">
        <v>186</v>
      </c>
      <c r="E66" s="163" t="s">
        <v>124</v>
      </c>
      <c r="F66" s="133"/>
      <c r="G66" s="134" t="s">
        <v>187</v>
      </c>
    </row>
    <row r="67" spans="1:22" x14ac:dyDescent="0.25">
      <c r="A67" s="142"/>
      <c r="B67" s="85"/>
      <c r="C67" s="120"/>
      <c r="D67" s="120" t="s">
        <v>128</v>
      </c>
      <c r="E67" s="164" t="s">
        <v>129</v>
      </c>
      <c r="F67" s="165"/>
      <c r="G67" s="99" t="s">
        <v>188</v>
      </c>
    </row>
    <row r="68" spans="1:22" ht="15.75" thickBot="1" x14ac:dyDescent="0.3">
      <c r="A68" s="166"/>
      <c r="B68" s="167"/>
      <c r="C68" s="168"/>
      <c r="D68" s="168"/>
      <c r="E68" s="161"/>
      <c r="F68" s="108"/>
      <c r="G68" s="168"/>
    </row>
    <row r="69" spans="1:22" ht="15.75" thickBot="1" x14ac:dyDescent="0.3">
      <c r="A69" s="169" t="s">
        <v>189</v>
      </c>
      <c r="B69" s="170"/>
      <c r="C69" s="116" t="s">
        <v>20</v>
      </c>
      <c r="D69" s="116">
        <v>1</v>
      </c>
      <c r="E69" s="140">
        <v>1</v>
      </c>
      <c r="F69" s="108"/>
      <c r="G69" s="115">
        <f>IFERROR(TRUNC(ROUND(D69*E69,2),2),0)</f>
        <v>1</v>
      </c>
      <c r="I69" s="171" t="s">
        <v>190</v>
      </c>
      <c r="J69" s="172">
        <v>0</v>
      </c>
    </row>
    <row r="70" spans="1:22" x14ac:dyDescent="0.25">
      <c r="A70" s="173"/>
      <c r="B70" s="174"/>
      <c r="C70" s="120"/>
      <c r="D70" s="120"/>
      <c r="E70" s="175"/>
      <c r="F70" s="176"/>
      <c r="G70" s="118"/>
    </row>
    <row r="71" spans="1:22" x14ac:dyDescent="0.25">
      <c r="A71" s="143" t="s">
        <v>191</v>
      </c>
      <c r="B71" s="123"/>
      <c r="C71" s="122"/>
      <c r="D71" s="122"/>
      <c r="E71" s="122"/>
      <c r="F71" s="123"/>
      <c r="G71" s="122">
        <f>TRUNC(ROUND(SUM(G68:G70),5),2)</f>
        <v>1</v>
      </c>
    </row>
    <row r="72" spans="1:22" s="93" customFormat="1" ht="15.75" customHeight="1" x14ac:dyDescent="0.25">
      <c r="A72" s="177"/>
      <c r="B72" s="178"/>
      <c r="C72" s="129" t="s">
        <v>192</v>
      </c>
      <c r="D72" s="129"/>
      <c r="E72" s="129"/>
      <c r="F72" s="129"/>
      <c r="G72" s="179">
        <f>TRUNC(ROUND(G29+G40+G64+G71,2),2)</f>
        <v>22.13</v>
      </c>
    </row>
    <row r="73" spans="1:22" ht="15.75" customHeight="1" x14ac:dyDescent="0.25">
      <c r="A73" s="180"/>
      <c r="B73" s="181"/>
      <c r="C73" s="182" t="s">
        <v>193</v>
      </c>
      <c r="D73" s="124"/>
      <c r="E73" s="124"/>
      <c r="F73" s="183">
        <v>0.03</v>
      </c>
      <c r="G73" s="122">
        <f>TRUNC(ROUND(G72*F73,2),2)</f>
        <v>0.66</v>
      </c>
    </row>
    <row r="74" spans="1:22" ht="15.75" customHeight="1" x14ac:dyDescent="0.25">
      <c r="A74" s="180"/>
      <c r="B74" s="181"/>
      <c r="C74" s="182" t="s">
        <v>194</v>
      </c>
      <c r="D74" s="124"/>
      <c r="E74" s="124"/>
      <c r="F74" s="184">
        <v>1.1000000000000001E-3</v>
      </c>
      <c r="G74" s="122">
        <f>TRUNC(ROUND(G72*F74,2),2)</f>
        <v>0.02</v>
      </c>
      <c r="V74">
        <f>+COLUMN(V73)</f>
        <v>22</v>
      </c>
    </row>
    <row r="75" spans="1:22" ht="15.75" customHeight="1" x14ac:dyDescent="0.25">
      <c r="A75" s="185"/>
      <c r="B75" s="186"/>
      <c r="C75" s="182" t="s">
        <v>195</v>
      </c>
      <c r="D75" s="124"/>
      <c r="E75" s="124"/>
      <c r="F75" s="144"/>
      <c r="G75" s="122">
        <f>TRUNC(ROUND(SUM(G72:G74),2),2)</f>
        <v>22.81</v>
      </c>
      <c r="U75" t="s">
        <v>196</v>
      </c>
      <c r="V75">
        <f>+TRUNC(ROUND(G29+G40+G71+G73+G74,2),2)</f>
        <v>4.71</v>
      </c>
    </row>
    <row r="76" spans="1:22" s="93" customFormat="1" ht="15.75" customHeight="1" x14ac:dyDescent="0.25">
      <c r="A76" s="187" t="s">
        <v>197</v>
      </c>
      <c r="B76" s="188"/>
      <c r="C76" s="189" t="s">
        <v>198</v>
      </c>
      <c r="D76" s="190"/>
      <c r="E76" s="190"/>
      <c r="F76" s="191"/>
      <c r="G76" s="192"/>
      <c r="U76" s="93" t="s">
        <v>199</v>
      </c>
      <c r="V76" s="93">
        <f>+G64</f>
        <v>18.100000000000001</v>
      </c>
    </row>
    <row r="77" spans="1:22" x14ac:dyDescent="0.25">
      <c r="A77" s="193"/>
      <c r="B77" s="193"/>
      <c r="C77" s="193"/>
      <c r="D77" s="193"/>
      <c r="E77" s="193"/>
      <c r="F77" s="193"/>
      <c r="G77" s="193"/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2" orientation="portrait" horizontalDpi="4294967293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9">
    <tabColor rgb="FF92D050"/>
    <pageSetUpPr fitToPage="1"/>
  </sheetPr>
  <dimension ref="A1:V77"/>
  <sheetViews>
    <sheetView showZeros="0" view="pageBreakPreview" topLeftCell="A4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58" t="s">
        <v>109</v>
      </c>
      <c r="B1" s="59"/>
      <c r="C1" s="59"/>
      <c r="D1" s="59"/>
      <c r="E1" s="59"/>
      <c r="F1" s="59"/>
      <c r="G1" s="60"/>
    </row>
    <row r="2" spans="1:22" ht="15" customHeight="1" x14ac:dyDescent="0.25">
      <c r="A2" s="61" t="s">
        <v>110</v>
      </c>
      <c r="B2" s="62"/>
      <c r="C2" s="62"/>
      <c r="D2" s="62" t="s">
        <v>111</v>
      </c>
      <c r="E2" s="63" t="s">
        <v>17</v>
      </c>
      <c r="F2" s="63"/>
      <c r="G2" s="64"/>
    </row>
    <row r="3" spans="1:22" ht="103.5" customHeight="1" x14ac:dyDescent="0.25">
      <c r="A3" s="65" t="s">
        <v>112</v>
      </c>
      <c r="B3" s="66"/>
      <c r="C3" s="62"/>
      <c r="D3" s="62"/>
      <c r="E3" s="63"/>
      <c r="F3" s="63"/>
      <c r="G3" s="64"/>
    </row>
    <row r="4" spans="1:22" ht="18" x14ac:dyDescent="0.25">
      <c r="A4" s="67" t="s">
        <v>113</v>
      </c>
      <c r="B4" s="68"/>
      <c r="C4" s="68"/>
      <c r="D4" s="68"/>
      <c r="E4" s="68"/>
      <c r="F4" s="68"/>
      <c r="G4" s="69"/>
    </row>
    <row r="5" spans="1:22" x14ac:dyDescent="0.25">
      <c r="A5" s="70"/>
      <c r="B5" s="71"/>
      <c r="C5" s="71"/>
      <c r="D5" s="72" t="s">
        <v>114</v>
      </c>
      <c r="F5" s="73"/>
      <c r="G5" s="74"/>
    </row>
    <row r="6" spans="1:22" x14ac:dyDescent="0.25">
      <c r="A6" s="75" t="s">
        <v>115</v>
      </c>
      <c r="B6" s="76"/>
      <c r="C6" s="71"/>
      <c r="D6" s="71"/>
      <c r="E6" s="71"/>
      <c r="F6" s="71"/>
      <c r="G6" s="77"/>
    </row>
    <row r="7" spans="1:22" ht="42" customHeight="1" x14ac:dyDescent="0.25">
      <c r="A7" s="78" t="s">
        <v>80</v>
      </c>
      <c r="B7" s="79"/>
      <c r="C7" s="79"/>
      <c r="D7" s="79"/>
      <c r="E7" s="79"/>
      <c r="F7" s="80" t="s">
        <v>116</v>
      </c>
      <c r="G7" s="81" t="s">
        <v>71</v>
      </c>
      <c r="H7" s="82"/>
      <c r="I7" s="83" t="s">
        <v>117</v>
      </c>
      <c r="J7" s="82">
        <v>2</v>
      </c>
    </row>
    <row r="8" spans="1:22" x14ac:dyDescent="0.25">
      <c r="A8" s="84" t="s">
        <v>118</v>
      </c>
      <c r="B8" s="85"/>
      <c r="C8" s="85"/>
      <c r="D8" s="85"/>
      <c r="E8" s="86"/>
      <c r="F8" s="86"/>
      <c r="G8" s="87"/>
    </row>
    <row r="9" spans="1:22" s="93" customFormat="1" x14ac:dyDescent="0.25">
      <c r="A9" s="88" t="s">
        <v>119</v>
      </c>
      <c r="B9" s="89"/>
      <c r="C9" s="90"/>
      <c r="D9" s="90"/>
      <c r="E9" s="91"/>
      <c r="F9" s="91"/>
      <c r="G9" s="92"/>
      <c r="I9" s="94" t="s">
        <v>120</v>
      </c>
      <c r="J9" s="94" t="s">
        <v>121</v>
      </c>
    </row>
    <row r="10" spans="1:22" ht="15.75" x14ac:dyDescent="0.25">
      <c r="A10" s="95" t="s">
        <v>122</v>
      </c>
      <c r="B10" s="95" t="s">
        <v>123</v>
      </c>
      <c r="C10" s="95" t="s">
        <v>124</v>
      </c>
      <c r="D10" s="95" t="s">
        <v>125</v>
      </c>
      <c r="E10" s="96" t="s">
        <v>126</v>
      </c>
      <c r="F10" s="96"/>
      <c r="G10" s="95" t="s">
        <v>127</v>
      </c>
      <c r="I10" s="97">
        <v>0.5</v>
      </c>
      <c r="J10" s="97">
        <f>1/I10</f>
        <v>2</v>
      </c>
    </row>
    <row r="11" spans="1:22" x14ac:dyDescent="0.25">
      <c r="A11" s="98"/>
      <c r="B11" s="99" t="s">
        <v>128</v>
      </c>
      <c r="C11" s="100" t="s">
        <v>129</v>
      </c>
      <c r="D11" s="99" t="s">
        <v>130</v>
      </c>
      <c r="E11" s="101" t="s">
        <v>131</v>
      </c>
      <c r="F11" s="102"/>
      <c r="G11" s="103" t="s">
        <v>132</v>
      </c>
      <c r="L11" t="s">
        <v>133</v>
      </c>
      <c r="M11" t="s">
        <v>134</v>
      </c>
      <c r="N11" t="s">
        <v>135</v>
      </c>
      <c r="O11" t="s">
        <v>136</v>
      </c>
      <c r="P11" t="s">
        <v>137</v>
      </c>
      <c r="Q11" t="s">
        <v>138</v>
      </c>
      <c r="R11" t="s">
        <v>139</v>
      </c>
      <c r="S11" t="s">
        <v>140</v>
      </c>
    </row>
    <row r="12" spans="1:22" x14ac:dyDescent="0.25">
      <c r="A12" s="104" t="s">
        <v>141</v>
      </c>
      <c r="B12" s="104">
        <v>1</v>
      </c>
      <c r="C12" s="105">
        <v>4.25</v>
      </c>
      <c r="D12" s="106">
        <f>IFERROR(ROUND(B12*C12,5),0)</f>
        <v>4.25</v>
      </c>
      <c r="E12" s="107">
        <v>3.2000000000000001E-2</v>
      </c>
      <c r="F12" s="108"/>
      <c r="G12" s="106">
        <f>IFERROR(TRUNC(ROUND(D12*E12,2),2),0)</f>
        <v>0.14000000000000001</v>
      </c>
      <c r="I12" t="s">
        <v>142</v>
      </c>
      <c r="J12">
        <v>2</v>
      </c>
      <c r="U12">
        <v>6.25</v>
      </c>
      <c r="V12">
        <f>+U12*1.4</f>
        <v>8.75</v>
      </c>
    </row>
    <row r="13" spans="1:22" x14ac:dyDescent="0.25">
      <c r="A13" s="104" t="s">
        <v>143</v>
      </c>
      <c r="B13" s="104">
        <v>0</v>
      </c>
      <c r="C13" s="105">
        <v>10</v>
      </c>
      <c r="D13" s="106">
        <f t="shared" ref="D13:D26" si="0">IFERROR(ROUND(B13*C13,5),0)</f>
        <v>0</v>
      </c>
      <c r="E13" s="109">
        <v>3.2000000000000001E-2</v>
      </c>
      <c r="F13" s="110"/>
      <c r="G13" s="106">
        <f t="shared" ref="G13:G26" si="1">IFERROR(TRUNC(ROUND(D13*E13,2),2),0)</f>
        <v>0</v>
      </c>
      <c r="I13" t="s">
        <v>144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4" t="s">
        <v>145</v>
      </c>
      <c r="B14" s="104">
        <v>0</v>
      </c>
      <c r="C14" s="105">
        <v>20</v>
      </c>
      <c r="D14" s="106">
        <f t="shared" si="0"/>
        <v>0</v>
      </c>
      <c r="E14" s="107">
        <v>3.2000000000000001E-2</v>
      </c>
      <c r="F14" s="108"/>
      <c r="G14" s="106">
        <f t="shared" si="1"/>
        <v>0</v>
      </c>
      <c r="I14" t="s">
        <v>146</v>
      </c>
      <c r="J14">
        <v>2</v>
      </c>
      <c r="U14">
        <v>65</v>
      </c>
      <c r="V14">
        <f t="shared" si="2"/>
        <v>91</v>
      </c>
    </row>
    <row r="15" spans="1:22" x14ac:dyDescent="0.25">
      <c r="A15" s="104" t="s">
        <v>147</v>
      </c>
      <c r="B15" s="104">
        <v>1</v>
      </c>
      <c r="C15" s="105">
        <v>1</v>
      </c>
      <c r="D15" s="106">
        <f t="shared" si="0"/>
        <v>1</v>
      </c>
      <c r="E15" s="107">
        <v>3.2000000000000001E-2</v>
      </c>
      <c r="F15" s="108"/>
      <c r="G15" s="106">
        <f t="shared" si="1"/>
        <v>0.03</v>
      </c>
      <c r="I15" t="s">
        <v>148</v>
      </c>
      <c r="J15">
        <v>2</v>
      </c>
      <c r="U15">
        <v>2</v>
      </c>
      <c r="V15">
        <f t="shared" si="2"/>
        <v>2.8</v>
      </c>
    </row>
    <row r="16" spans="1:22" x14ac:dyDescent="0.25">
      <c r="A16" s="104" t="s">
        <v>149</v>
      </c>
      <c r="B16" s="104">
        <v>1</v>
      </c>
      <c r="C16" s="105">
        <v>0.5</v>
      </c>
      <c r="D16" s="106">
        <f t="shared" si="0"/>
        <v>0.5</v>
      </c>
      <c r="E16" s="107">
        <v>3.2000000000000001E-2</v>
      </c>
      <c r="F16" s="108"/>
      <c r="G16" s="106">
        <f t="shared" si="1"/>
        <v>0.02</v>
      </c>
      <c r="I16" t="s">
        <v>150</v>
      </c>
      <c r="J16">
        <v>2</v>
      </c>
      <c r="U16">
        <v>0.5</v>
      </c>
      <c r="V16">
        <f t="shared" si="2"/>
        <v>0.7</v>
      </c>
    </row>
    <row r="17" spans="1:22" x14ac:dyDescent="0.25">
      <c r="A17" s="104" t="s">
        <v>148</v>
      </c>
      <c r="B17" s="104">
        <v>0</v>
      </c>
      <c r="C17" s="105">
        <v>0.15</v>
      </c>
      <c r="D17" s="106">
        <f t="shared" si="0"/>
        <v>0</v>
      </c>
      <c r="E17" s="107">
        <v>3.2000000000000001E-2</v>
      </c>
      <c r="F17" s="108"/>
      <c r="G17" s="106">
        <f t="shared" si="1"/>
        <v>0</v>
      </c>
      <c r="I17" t="s">
        <v>151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111" t="s">
        <v>152</v>
      </c>
      <c r="B18" s="104">
        <v>0</v>
      </c>
      <c r="C18" s="105">
        <v>0.15</v>
      </c>
      <c r="D18" s="106">
        <f t="shared" si="0"/>
        <v>0</v>
      </c>
      <c r="E18" s="107">
        <v>3.2000000000000001E-2</v>
      </c>
      <c r="F18" s="108"/>
      <c r="G18" s="106">
        <f t="shared" si="1"/>
        <v>0</v>
      </c>
      <c r="I18" t="s">
        <v>153</v>
      </c>
      <c r="J18">
        <v>2</v>
      </c>
      <c r="U18">
        <v>0.15</v>
      </c>
      <c r="V18">
        <f t="shared" si="2"/>
        <v>0.21</v>
      </c>
    </row>
    <row r="19" spans="1:22" x14ac:dyDescent="0.25">
      <c r="A19" s="104" t="s">
        <v>154</v>
      </c>
      <c r="B19" s="104">
        <v>0</v>
      </c>
      <c r="C19" s="105">
        <v>0.16</v>
      </c>
      <c r="D19" s="106">
        <f t="shared" si="0"/>
        <v>0</v>
      </c>
      <c r="E19" s="107">
        <v>3.2000000000000001E-2</v>
      </c>
      <c r="F19" s="108"/>
      <c r="G19" s="106">
        <f t="shared" si="1"/>
        <v>0</v>
      </c>
      <c r="I19" t="s">
        <v>155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4" t="s">
        <v>156</v>
      </c>
      <c r="B20" s="104">
        <v>0</v>
      </c>
      <c r="C20" s="105">
        <v>0.2</v>
      </c>
      <c r="D20" s="106">
        <f t="shared" si="0"/>
        <v>0</v>
      </c>
      <c r="E20" s="107">
        <v>3.2000000000000001E-2</v>
      </c>
      <c r="F20" s="108"/>
      <c r="G20" s="106">
        <f t="shared" si="1"/>
        <v>0</v>
      </c>
      <c r="I20" t="s">
        <v>157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4" t="s">
        <v>158</v>
      </c>
      <c r="B21" s="104">
        <v>0</v>
      </c>
      <c r="C21" s="105">
        <v>0.2</v>
      </c>
      <c r="D21" s="106">
        <f t="shared" si="0"/>
        <v>0</v>
      </c>
      <c r="E21" s="107">
        <v>3.2000000000000001E-2</v>
      </c>
      <c r="F21" s="108"/>
      <c r="G21" s="106">
        <f t="shared" si="1"/>
        <v>0</v>
      </c>
      <c r="I21" t="s">
        <v>159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4" t="s">
        <v>160</v>
      </c>
      <c r="B22" s="104">
        <v>0</v>
      </c>
      <c r="C22" s="105">
        <v>0.17</v>
      </c>
      <c r="D22" s="106">
        <f t="shared" si="0"/>
        <v>0</v>
      </c>
      <c r="E22" s="107">
        <v>3.2000000000000001E-2</v>
      </c>
      <c r="F22" s="108"/>
      <c r="G22" s="106">
        <f t="shared" si="1"/>
        <v>0</v>
      </c>
      <c r="I22" t="s">
        <v>161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4" t="s">
        <v>162</v>
      </c>
      <c r="B23" s="104">
        <v>0</v>
      </c>
      <c r="C23" s="105">
        <v>0.05</v>
      </c>
      <c r="D23" s="106">
        <f t="shared" si="0"/>
        <v>0</v>
      </c>
      <c r="E23" s="107">
        <v>3.2000000000000001E-2</v>
      </c>
      <c r="F23" s="108"/>
      <c r="G23" s="106">
        <f t="shared" si="1"/>
        <v>0</v>
      </c>
      <c r="I23" t="s">
        <v>163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2" t="s">
        <v>164</v>
      </c>
      <c r="B24" s="104">
        <v>11</v>
      </c>
      <c r="C24" s="105">
        <v>0.05</v>
      </c>
      <c r="D24" s="106">
        <f t="shared" si="0"/>
        <v>0.55000000000000004</v>
      </c>
      <c r="E24" s="107">
        <v>3.2000000000000001E-2</v>
      </c>
      <c r="F24" s="108"/>
      <c r="G24" s="106">
        <f t="shared" si="1"/>
        <v>0.02</v>
      </c>
      <c r="I24" t="s">
        <v>165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3" t="s">
        <v>161</v>
      </c>
      <c r="B25" s="112">
        <v>0</v>
      </c>
      <c r="C25" s="105">
        <v>0.05</v>
      </c>
      <c r="D25" s="106">
        <f t="shared" si="0"/>
        <v>0</v>
      </c>
      <c r="E25" s="107">
        <v>3.2000000000000001E-2</v>
      </c>
      <c r="F25" s="108"/>
      <c r="G25" s="106">
        <f t="shared" si="1"/>
        <v>0</v>
      </c>
      <c r="I25" t="s">
        <v>166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4" t="s">
        <v>167</v>
      </c>
      <c r="B26" s="113">
        <v>0</v>
      </c>
      <c r="C26" s="105">
        <v>2</v>
      </c>
      <c r="D26" s="106">
        <f t="shared" si="0"/>
        <v>0</v>
      </c>
      <c r="E26" s="107">
        <v>3.2000000000000001E-2</v>
      </c>
      <c r="F26" s="108"/>
      <c r="G26" s="106">
        <f t="shared" si="1"/>
        <v>0</v>
      </c>
      <c r="I26" t="s">
        <v>168</v>
      </c>
      <c r="J26">
        <v>5</v>
      </c>
      <c r="U26">
        <v>5</v>
      </c>
      <c r="V26">
        <f t="shared" si="2"/>
        <v>7</v>
      </c>
    </row>
    <row r="27" spans="1:22" x14ac:dyDescent="0.25">
      <c r="A27" s="115"/>
      <c r="B27" s="116"/>
      <c r="C27" s="105"/>
      <c r="D27" s="117"/>
      <c r="E27" s="105"/>
      <c r="F27" s="108"/>
      <c r="G27" s="110"/>
      <c r="I27" t="s">
        <v>169</v>
      </c>
      <c r="J27">
        <v>5</v>
      </c>
    </row>
    <row r="28" spans="1:22" x14ac:dyDescent="0.25">
      <c r="A28" s="118"/>
      <c r="B28" s="118"/>
      <c r="C28" s="119"/>
      <c r="D28" s="120"/>
      <c r="E28" s="119"/>
      <c r="F28" s="121"/>
      <c r="G28" s="87"/>
    </row>
    <row r="29" spans="1:22" x14ac:dyDescent="0.25">
      <c r="A29" s="122" t="s">
        <v>170</v>
      </c>
      <c r="B29" s="122"/>
      <c r="C29" s="123"/>
      <c r="D29" s="122"/>
      <c r="E29" s="124"/>
      <c r="F29" s="125"/>
      <c r="G29" s="122">
        <f>TRUNC(ROUND(SUM(G12:G28),2),2)</f>
        <v>0.21</v>
      </c>
    </row>
    <row r="30" spans="1:22" s="93" customFormat="1" x14ac:dyDescent="0.25">
      <c r="A30" s="126" t="s">
        <v>171</v>
      </c>
      <c r="B30" s="127"/>
      <c r="C30" s="128"/>
      <c r="D30" s="128"/>
      <c r="E30" s="129"/>
      <c r="F30" s="129"/>
      <c r="G30" s="130"/>
    </row>
    <row r="31" spans="1:22" x14ac:dyDescent="0.25">
      <c r="A31" s="95" t="s">
        <v>172</v>
      </c>
      <c r="B31" s="131" t="s">
        <v>123</v>
      </c>
      <c r="C31" s="95" t="s">
        <v>173</v>
      </c>
      <c r="D31" s="95" t="s">
        <v>125</v>
      </c>
      <c r="E31" s="132" t="s">
        <v>126</v>
      </c>
      <c r="F31" s="133"/>
      <c r="G31" s="134" t="s">
        <v>127</v>
      </c>
    </row>
    <row r="32" spans="1:22" x14ac:dyDescent="0.25">
      <c r="A32" s="135"/>
      <c r="B32" s="136" t="s">
        <v>128</v>
      </c>
      <c r="C32" s="120" t="s">
        <v>129</v>
      </c>
      <c r="D32" s="120" t="s">
        <v>130</v>
      </c>
      <c r="E32" s="137" t="s">
        <v>131</v>
      </c>
      <c r="F32" s="138"/>
      <c r="G32" s="139" t="s">
        <v>132</v>
      </c>
    </row>
    <row r="33" spans="1:14" x14ac:dyDescent="0.25">
      <c r="A33" s="115" t="s">
        <v>174</v>
      </c>
      <c r="B33" s="140">
        <v>1</v>
      </c>
      <c r="C33" s="115">
        <v>5.5</v>
      </c>
      <c r="D33" s="106">
        <f>IFERROR(ROUND(B33*C33,5),0)</f>
        <v>5.5</v>
      </c>
      <c r="E33" s="105">
        <v>3.2000000000000001E-2</v>
      </c>
      <c r="F33" s="108"/>
      <c r="G33" s="108">
        <f>IFERROR(TRUNC(ROUND(D33*E33,2),2),0)</f>
        <v>0.18</v>
      </c>
    </row>
    <row r="34" spans="1:14" x14ac:dyDescent="0.25">
      <c r="A34" s="115" t="s">
        <v>175</v>
      </c>
      <c r="B34" s="140">
        <v>3</v>
      </c>
      <c r="C34" s="115">
        <v>5</v>
      </c>
      <c r="D34" s="106">
        <f t="shared" ref="D34:D38" si="3">IFERROR(ROUND(B34*C34,5),0)</f>
        <v>15</v>
      </c>
      <c r="E34" s="105">
        <v>3.2000000000000001E-2</v>
      </c>
      <c r="F34" s="108"/>
      <c r="G34" s="108">
        <f t="shared" ref="G34:G38" si="4">IFERROR(TRUNC(ROUND(D34*E34,2),2),0)</f>
        <v>0.48</v>
      </c>
    </row>
    <row r="35" spans="1:14" x14ac:dyDescent="0.25">
      <c r="A35" s="115" t="s">
        <v>176</v>
      </c>
      <c r="B35" s="140">
        <v>3</v>
      </c>
      <c r="C35" s="115">
        <v>4.5</v>
      </c>
      <c r="D35" s="106">
        <f t="shared" si="3"/>
        <v>13.5</v>
      </c>
      <c r="E35" s="105">
        <v>3.2000000000000001E-2</v>
      </c>
      <c r="F35" s="108"/>
      <c r="G35" s="108">
        <f t="shared" si="4"/>
        <v>0.43</v>
      </c>
    </row>
    <row r="36" spans="1:14" x14ac:dyDescent="0.25">
      <c r="A36" s="115" t="s">
        <v>177</v>
      </c>
      <c r="B36" s="140">
        <v>0</v>
      </c>
      <c r="C36" s="115">
        <v>5</v>
      </c>
      <c r="D36" s="106">
        <f t="shared" si="3"/>
        <v>0</v>
      </c>
      <c r="E36" s="105">
        <v>3.2000000000000001E-2</v>
      </c>
      <c r="F36" s="108"/>
      <c r="G36" s="108">
        <f t="shared" si="4"/>
        <v>0</v>
      </c>
      <c r="I36" s="141"/>
      <c r="J36" s="141"/>
      <c r="K36" s="141"/>
      <c r="L36" s="141"/>
      <c r="M36" s="141"/>
      <c r="N36" s="141"/>
    </row>
    <row r="37" spans="1:14" x14ac:dyDescent="0.25">
      <c r="A37" s="115" t="s">
        <v>178</v>
      </c>
      <c r="B37" s="140">
        <v>0</v>
      </c>
      <c r="C37" s="115">
        <v>6.5</v>
      </c>
      <c r="D37" s="106">
        <f t="shared" si="3"/>
        <v>0</v>
      </c>
      <c r="E37" s="105">
        <v>3.2000000000000001E-2</v>
      </c>
      <c r="F37" s="108"/>
      <c r="G37" s="108">
        <f t="shared" si="4"/>
        <v>0</v>
      </c>
      <c r="I37" s="141"/>
      <c r="J37" s="141"/>
      <c r="K37" s="141"/>
      <c r="L37" s="141"/>
      <c r="M37" s="141"/>
      <c r="N37" s="141"/>
    </row>
    <row r="38" spans="1:14" x14ac:dyDescent="0.25">
      <c r="A38" s="115"/>
      <c r="B38" s="140">
        <v>0</v>
      </c>
      <c r="C38" s="115"/>
      <c r="D38" s="106">
        <f t="shared" si="3"/>
        <v>0</v>
      </c>
      <c r="E38" s="105">
        <v>0</v>
      </c>
      <c r="F38" s="108"/>
      <c r="G38" s="108">
        <f t="shared" si="4"/>
        <v>0</v>
      </c>
      <c r="I38" s="141"/>
      <c r="J38" s="141"/>
      <c r="K38" s="141"/>
      <c r="L38" s="141"/>
      <c r="M38" s="141"/>
      <c r="N38" s="141"/>
    </row>
    <row r="39" spans="1:14" x14ac:dyDescent="0.25">
      <c r="A39" s="135"/>
      <c r="B39" s="142"/>
      <c r="C39" s="118"/>
      <c r="D39" s="120"/>
      <c r="E39" s="119"/>
      <c r="F39" s="121"/>
      <c r="G39" s="121"/>
      <c r="I39" s="141"/>
      <c r="J39" s="141"/>
      <c r="K39" s="141"/>
      <c r="L39" s="141"/>
      <c r="M39" s="141"/>
      <c r="N39" s="141"/>
    </row>
    <row r="40" spans="1:14" x14ac:dyDescent="0.25">
      <c r="A40" s="122" t="s">
        <v>179</v>
      </c>
      <c r="B40" s="143"/>
      <c r="C40" s="122"/>
      <c r="D40" s="122"/>
      <c r="E40" s="123"/>
      <c r="F40" s="144"/>
      <c r="G40" s="122">
        <f>TRUNC(ROUND(SUM(G33:G39),2),2)</f>
        <v>1.0900000000000001</v>
      </c>
      <c r="I40" s="141"/>
      <c r="J40" s="141"/>
      <c r="K40" s="141"/>
      <c r="L40" s="141"/>
      <c r="M40" s="141"/>
      <c r="N40" s="141"/>
    </row>
    <row r="41" spans="1:14" s="93" customFormat="1" x14ac:dyDescent="0.25">
      <c r="A41" s="126" t="s">
        <v>180</v>
      </c>
      <c r="B41" s="127"/>
      <c r="C41" s="128"/>
      <c r="D41" s="128"/>
      <c r="E41" s="129"/>
      <c r="F41" s="129"/>
      <c r="G41" s="130"/>
      <c r="I41" s="145"/>
      <c r="J41" s="145"/>
      <c r="K41" s="145"/>
      <c r="L41" s="145"/>
      <c r="M41" s="145"/>
      <c r="N41" s="145"/>
    </row>
    <row r="42" spans="1:14" ht="15.75" customHeight="1" x14ac:dyDescent="0.25">
      <c r="A42" s="143" t="s">
        <v>181</v>
      </c>
      <c r="B42" s="144"/>
      <c r="C42" s="122" t="s">
        <v>5</v>
      </c>
      <c r="D42" s="122" t="s">
        <v>123</v>
      </c>
      <c r="E42" s="124" t="s">
        <v>182</v>
      </c>
      <c r="F42" s="124"/>
      <c r="G42" s="122" t="s">
        <v>127</v>
      </c>
      <c r="I42" s="141"/>
      <c r="J42" s="141"/>
      <c r="K42" s="141"/>
      <c r="L42" s="141"/>
      <c r="M42" s="141"/>
      <c r="N42" s="141"/>
    </row>
    <row r="43" spans="1:14" x14ac:dyDescent="0.25">
      <c r="A43" s="146"/>
      <c r="B43" s="147"/>
      <c r="C43" s="99"/>
      <c r="D43" s="99" t="s">
        <v>128</v>
      </c>
      <c r="E43" s="148" t="s">
        <v>129</v>
      </c>
      <c r="F43" s="102"/>
      <c r="G43" s="99" t="s">
        <v>130</v>
      </c>
      <c r="I43" s="141"/>
      <c r="J43" s="141"/>
      <c r="K43" s="141"/>
      <c r="L43" s="141"/>
      <c r="M43" s="141"/>
      <c r="N43" s="141"/>
    </row>
    <row r="44" spans="1:14" x14ac:dyDescent="0.25">
      <c r="A44" s="149" t="s">
        <v>21</v>
      </c>
      <c r="B44" s="150"/>
      <c r="C44" s="151"/>
      <c r="D44" s="152"/>
      <c r="E44" s="153"/>
      <c r="F44" s="154"/>
      <c r="G44" s="115">
        <f>IFERROR(TRUNC(ROUND(D44*E44,2),2),0)</f>
        <v>0</v>
      </c>
      <c r="I44" s="141"/>
      <c r="J44" s="155"/>
      <c r="K44" s="141"/>
      <c r="L44" s="141"/>
      <c r="M44" s="141"/>
      <c r="N44" s="141"/>
    </row>
    <row r="45" spans="1:14" x14ac:dyDescent="0.25">
      <c r="A45" s="156"/>
      <c r="B45" s="157"/>
      <c r="C45" s="151"/>
      <c r="D45" s="152"/>
      <c r="E45" s="158"/>
      <c r="F45" s="110"/>
      <c r="G45" s="115">
        <f t="shared" ref="G45:G63" si="5">IFERROR(TRUNC(ROUND(D45*E45,2),2),0)</f>
        <v>0</v>
      </c>
      <c r="I45" s="141"/>
      <c r="J45" s="155"/>
      <c r="K45" s="141"/>
      <c r="L45" s="141"/>
      <c r="M45" s="141"/>
      <c r="N45" s="141"/>
    </row>
    <row r="46" spans="1:14" x14ac:dyDescent="0.25">
      <c r="A46" s="156"/>
      <c r="B46" s="157"/>
      <c r="C46" s="159"/>
      <c r="D46" s="160"/>
      <c r="E46" s="161"/>
      <c r="F46" s="108"/>
      <c r="G46" s="115">
        <f t="shared" si="5"/>
        <v>0</v>
      </c>
      <c r="I46" s="141"/>
      <c r="J46" s="155"/>
      <c r="K46" s="141"/>
      <c r="L46" s="141"/>
      <c r="M46" s="141"/>
      <c r="N46" s="141"/>
    </row>
    <row r="47" spans="1:14" x14ac:dyDescent="0.25">
      <c r="A47" s="156"/>
      <c r="B47" s="157"/>
      <c r="C47" s="151"/>
      <c r="D47" s="152"/>
      <c r="E47" s="161"/>
      <c r="F47" s="108"/>
      <c r="G47" s="115">
        <f t="shared" si="5"/>
        <v>0</v>
      </c>
      <c r="I47" s="141"/>
      <c r="J47" s="155"/>
      <c r="K47" s="141"/>
      <c r="L47" s="141"/>
      <c r="M47" s="141"/>
      <c r="N47" s="141"/>
    </row>
    <row r="48" spans="1:14" x14ac:dyDescent="0.25">
      <c r="A48" s="156"/>
      <c r="B48" s="157"/>
      <c r="C48" s="151"/>
      <c r="D48" s="152"/>
      <c r="E48" s="161"/>
      <c r="F48" s="108"/>
      <c r="G48" s="115">
        <f t="shared" si="5"/>
        <v>0</v>
      </c>
      <c r="I48" s="141"/>
      <c r="J48" s="155"/>
      <c r="K48" s="141"/>
      <c r="L48" s="141"/>
      <c r="M48" s="141"/>
      <c r="N48" s="141"/>
    </row>
    <row r="49" spans="1:14" x14ac:dyDescent="0.25">
      <c r="A49" s="156"/>
      <c r="B49" s="157"/>
      <c r="C49" s="151"/>
      <c r="D49" s="152"/>
      <c r="E49" s="161"/>
      <c r="F49" s="108"/>
      <c r="G49" s="115">
        <f t="shared" si="5"/>
        <v>0</v>
      </c>
      <c r="I49" s="141"/>
      <c r="J49" s="155"/>
      <c r="K49" s="141"/>
      <c r="L49" s="141"/>
      <c r="M49" s="141"/>
      <c r="N49" s="141"/>
    </row>
    <row r="50" spans="1:14" x14ac:dyDescent="0.25">
      <c r="A50" s="156"/>
      <c r="B50" s="157"/>
      <c r="C50" s="151"/>
      <c r="D50" s="152"/>
      <c r="E50" s="161"/>
      <c r="F50" s="108"/>
      <c r="G50" s="115">
        <f t="shared" si="5"/>
        <v>0</v>
      </c>
      <c r="I50" s="141"/>
      <c r="J50" s="155"/>
      <c r="K50" s="141"/>
      <c r="L50" s="141"/>
      <c r="M50" s="141"/>
      <c r="N50" s="141"/>
    </row>
    <row r="51" spans="1:14" x14ac:dyDescent="0.25">
      <c r="A51" s="156"/>
      <c r="B51" s="157"/>
      <c r="C51" s="151"/>
      <c r="D51" s="152"/>
      <c r="E51" s="161"/>
      <c r="F51" s="108"/>
      <c r="G51" s="115">
        <f t="shared" si="5"/>
        <v>0</v>
      </c>
      <c r="I51" s="141"/>
      <c r="J51" s="155"/>
      <c r="K51" s="141"/>
      <c r="L51" s="141"/>
      <c r="M51" s="141"/>
      <c r="N51" s="141"/>
    </row>
    <row r="52" spans="1:14" x14ac:dyDescent="0.25">
      <c r="A52" s="156"/>
      <c r="B52" s="157"/>
      <c r="C52" s="151"/>
      <c r="D52" s="152"/>
      <c r="E52" s="161"/>
      <c r="F52" s="108"/>
      <c r="G52" s="115">
        <f t="shared" si="5"/>
        <v>0</v>
      </c>
      <c r="I52" s="141"/>
      <c r="J52" s="155"/>
      <c r="K52" s="141"/>
      <c r="L52" s="141"/>
      <c r="M52" s="141"/>
      <c r="N52" s="141"/>
    </row>
    <row r="53" spans="1:14" x14ac:dyDescent="0.25">
      <c r="A53" s="156"/>
      <c r="B53" s="157"/>
      <c r="C53" s="151"/>
      <c r="D53" s="152"/>
      <c r="E53" s="161"/>
      <c r="F53" s="108"/>
      <c r="G53" s="115">
        <f t="shared" si="5"/>
        <v>0</v>
      </c>
      <c r="I53" s="141"/>
      <c r="J53" s="155"/>
      <c r="K53" s="141"/>
      <c r="L53" s="141"/>
      <c r="M53" s="141"/>
      <c r="N53" s="141"/>
    </row>
    <row r="54" spans="1:14" x14ac:dyDescent="0.25">
      <c r="A54" s="156"/>
      <c r="B54" s="157"/>
      <c r="C54" s="151"/>
      <c r="D54" s="152"/>
      <c r="E54" s="161"/>
      <c r="F54" s="108"/>
      <c r="G54" s="115">
        <f t="shared" si="5"/>
        <v>0</v>
      </c>
      <c r="I54" s="141"/>
      <c r="J54" s="155"/>
      <c r="K54" s="141"/>
      <c r="L54" s="141"/>
      <c r="M54" s="141"/>
      <c r="N54" s="141"/>
    </row>
    <row r="55" spans="1:14" x14ac:dyDescent="0.25">
      <c r="A55" s="140"/>
      <c r="B55" s="105"/>
      <c r="C55" s="151"/>
      <c r="D55" s="152"/>
      <c r="E55" s="140"/>
      <c r="F55" s="108"/>
      <c r="G55" s="115">
        <f t="shared" si="5"/>
        <v>0</v>
      </c>
      <c r="I55" s="141"/>
      <c r="J55" s="141"/>
      <c r="K55" s="141"/>
      <c r="L55" s="141"/>
      <c r="M55" s="141"/>
      <c r="N55" s="141"/>
    </row>
    <row r="56" spans="1:14" x14ac:dyDescent="0.25">
      <c r="A56" s="156"/>
      <c r="B56" s="157"/>
      <c r="C56" s="151"/>
      <c r="D56" s="152"/>
      <c r="E56" s="161"/>
      <c r="F56" s="108"/>
      <c r="G56" s="115">
        <f t="shared" si="5"/>
        <v>0</v>
      </c>
      <c r="I56" s="141"/>
      <c r="J56" s="155"/>
      <c r="K56" s="141"/>
      <c r="L56" s="141"/>
      <c r="M56" s="141"/>
      <c r="N56" s="141"/>
    </row>
    <row r="57" spans="1:14" x14ac:dyDescent="0.25">
      <c r="A57" s="156"/>
      <c r="B57" s="157"/>
      <c r="C57" s="151"/>
      <c r="D57" s="152"/>
      <c r="E57" s="161"/>
      <c r="F57" s="108"/>
      <c r="G57" s="115">
        <f t="shared" si="5"/>
        <v>0</v>
      </c>
      <c r="I57" s="141"/>
      <c r="J57" s="155"/>
      <c r="K57" s="141"/>
      <c r="L57" s="141"/>
      <c r="M57" s="141"/>
      <c r="N57" s="141"/>
    </row>
    <row r="58" spans="1:14" x14ac:dyDescent="0.25">
      <c r="A58" s="156"/>
      <c r="B58" s="157"/>
      <c r="C58" s="151"/>
      <c r="D58" s="152"/>
      <c r="E58" s="161"/>
      <c r="F58" s="108"/>
      <c r="G58" s="115">
        <f t="shared" si="5"/>
        <v>0</v>
      </c>
      <c r="I58" s="141"/>
      <c r="J58" s="155"/>
      <c r="K58" s="141"/>
      <c r="L58" s="141"/>
      <c r="M58" s="141"/>
      <c r="N58" s="141"/>
    </row>
    <row r="59" spans="1:14" x14ac:dyDescent="0.25">
      <c r="A59" s="156"/>
      <c r="B59" s="157"/>
      <c r="C59" s="151"/>
      <c r="D59" s="152"/>
      <c r="E59" s="161"/>
      <c r="F59" s="108"/>
      <c r="G59" s="115">
        <f t="shared" si="5"/>
        <v>0</v>
      </c>
      <c r="I59" s="141"/>
      <c r="J59" s="155"/>
      <c r="K59" s="141"/>
      <c r="L59" s="141"/>
      <c r="M59" s="141"/>
      <c r="N59" s="141"/>
    </row>
    <row r="60" spans="1:14" x14ac:dyDescent="0.25">
      <c r="A60" s="156"/>
      <c r="B60" s="157"/>
      <c r="C60" s="151"/>
      <c r="D60" s="152"/>
      <c r="E60" s="161"/>
      <c r="F60" s="108"/>
      <c r="G60" s="115">
        <f t="shared" si="5"/>
        <v>0</v>
      </c>
      <c r="I60" s="141"/>
      <c r="J60" s="155"/>
      <c r="K60" s="141"/>
      <c r="L60" s="141"/>
      <c r="M60" s="141"/>
      <c r="N60" s="141"/>
    </row>
    <row r="61" spans="1:14" x14ac:dyDescent="0.25">
      <c r="A61" s="140"/>
      <c r="B61" s="105"/>
      <c r="C61" s="115"/>
      <c r="D61" s="115"/>
      <c r="E61" s="140"/>
      <c r="F61" s="108"/>
      <c r="G61" s="115">
        <f t="shared" si="5"/>
        <v>0</v>
      </c>
      <c r="I61" s="141"/>
      <c r="J61" s="141"/>
      <c r="K61" s="141"/>
      <c r="L61" s="141"/>
      <c r="M61" s="141"/>
      <c r="N61" s="141"/>
    </row>
    <row r="62" spans="1:14" x14ac:dyDescent="0.25">
      <c r="A62" s="140"/>
      <c r="B62" s="105"/>
      <c r="C62" s="115"/>
      <c r="D62" s="115"/>
      <c r="E62" s="140"/>
      <c r="F62" s="108"/>
      <c r="G62" s="115">
        <f t="shared" si="5"/>
        <v>0</v>
      </c>
      <c r="I62" s="141"/>
      <c r="J62" s="141"/>
      <c r="K62" s="141"/>
      <c r="L62" s="141"/>
      <c r="M62" s="141"/>
      <c r="N62" s="141"/>
    </row>
    <row r="63" spans="1:14" x14ac:dyDescent="0.25">
      <c r="A63" s="162"/>
      <c r="B63" s="119"/>
      <c r="C63" s="118"/>
      <c r="D63" s="118"/>
      <c r="E63" s="162"/>
      <c r="F63" s="121"/>
      <c r="G63" s="115">
        <f t="shared" si="5"/>
        <v>0</v>
      </c>
      <c r="I63" s="141"/>
      <c r="J63" s="141"/>
      <c r="K63" s="141"/>
      <c r="L63" s="141"/>
      <c r="M63" s="141"/>
      <c r="N63" s="141"/>
    </row>
    <row r="64" spans="1:14" x14ac:dyDescent="0.25">
      <c r="A64" s="143" t="s">
        <v>183</v>
      </c>
      <c r="B64" s="123"/>
      <c r="C64" s="122"/>
      <c r="D64" s="122"/>
      <c r="E64" s="143"/>
      <c r="F64" s="144"/>
      <c r="G64" s="144">
        <f>TRUNC(ROUND(SUM(G44:G63),2),2)</f>
        <v>0</v>
      </c>
      <c r="I64" s="141"/>
      <c r="J64" s="141"/>
      <c r="K64" s="141"/>
      <c r="L64" s="141"/>
      <c r="M64" s="141"/>
      <c r="N64" s="141"/>
    </row>
    <row r="65" spans="1:22" s="93" customFormat="1" x14ac:dyDescent="0.25">
      <c r="A65" s="126" t="s">
        <v>184</v>
      </c>
      <c r="B65" s="127"/>
      <c r="C65" s="128"/>
      <c r="D65" s="128"/>
      <c r="E65" s="129"/>
      <c r="F65" s="129"/>
      <c r="G65" s="130"/>
      <c r="I65" s="145"/>
      <c r="J65" s="145"/>
      <c r="K65" s="145"/>
      <c r="L65" s="145"/>
      <c r="M65" s="145"/>
      <c r="N65" s="145"/>
    </row>
    <row r="66" spans="1:22" ht="27.75" customHeight="1" x14ac:dyDescent="0.25">
      <c r="A66" s="163" t="s">
        <v>122</v>
      </c>
      <c r="B66" s="132"/>
      <c r="C66" s="95" t="s">
        <v>185</v>
      </c>
      <c r="D66" s="95" t="s">
        <v>186</v>
      </c>
      <c r="E66" s="163" t="s">
        <v>124</v>
      </c>
      <c r="F66" s="133"/>
      <c r="G66" s="134" t="s">
        <v>187</v>
      </c>
    </row>
    <row r="67" spans="1:22" x14ac:dyDescent="0.25">
      <c r="A67" s="142"/>
      <c r="B67" s="85"/>
      <c r="C67" s="120"/>
      <c r="D67" s="120" t="s">
        <v>128</v>
      </c>
      <c r="E67" s="164" t="s">
        <v>129</v>
      </c>
      <c r="F67" s="165"/>
      <c r="G67" s="99" t="s">
        <v>188</v>
      </c>
    </row>
    <row r="68" spans="1:22" ht="15.75" thickBot="1" x14ac:dyDescent="0.3">
      <c r="A68" s="166"/>
      <c r="B68" s="167"/>
      <c r="C68" s="168"/>
      <c r="D68" s="168"/>
      <c r="E68" s="161"/>
      <c r="F68" s="108"/>
      <c r="G68" s="168"/>
    </row>
    <row r="69" spans="1:22" ht="15.75" thickBot="1" x14ac:dyDescent="0.3">
      <c r="A69" s="169" t="s">
        <v>189</v>
      </c>
      <c r="B69" s="170"/>
      <c r="C69" s="116" t="s">
        <v>20</v>
      </c>
      <c r="D69" s="116">
        <v>1</v>
      </c>
      <c r="E69" s="140">
        <v>0.1</v>
      </c>
      <c r="F69" s="108"/>
      <c r="G69" s="115">
        <f>IFERROR(TRUNC(ROUND(D69*E69,2),2),0)</f>
        <v>0.1</v>
      </c>
      <c r="I69" s="171" t="s">
        <v>190</v>
      </c>
      <c r="J69" s="172">
        <v>0</v>
      </c>
    </row>
    <row r="70" spans="1:22" x14ac:dyDescent="0.25">
      <c r="A70" s="173"/>
      <c r="B70" s="174"/>
      <c r="C70" s="120"/>
      <c r="D70" s="120"/>
      <c r="E70" s="175"/>
      <c r="F70" s="176"/>
      <c r="G70" s="118"/>
    </row>
    <row r="71" spans="1:22" x14ac:dyDescent="0.25">
      <c r="A71" s="143" t="s">
        <v>191</v>
      </c>
      <c r="B71" s="123"/>
      <c r="C71" s="122"/>
      <c r="D71" s="122"/>
      <c r="E71" s="122"/>
      <c r="F71" s="123"/>
      <c r="G71" s="122">
        <f>TRUNC(ROUND(SUM(G68:G70),5),2)</f>
        <v>0.1</v>
      </c>
    </row>
    <row r="72" spans="1:22" s="93" customFormat="1" ht="15.75" customHeight="1" x14ac:dyDescent="0.25">
      <c r="A72" s="177"/>
      <c r="B72" s="178"/>
      <c r="C72" s="129" t="s">
        <v>192</v>
      </c>
      <c r="D72" s="129"/>
      <c r="E72" s="129"/>
      <c r="F72" s="129"/>
      <c r="G72" s="179">
        <f>TRUNC(ROUND(G29+G40+G64+G71,2),2)</f>
        <v>1.4</v>
      </c>
    </row>
    <row r="73" spans="1:22" ht="15.75" customHeight="1" x14ac:dyDescent="0.25">
      <c r="A73" s="180"/>
      <c r="B73" s="181"/>
      <c r="C73" s="182" t="s">
        <v>193</v>
      </c>
      <c r="D73" s="124"/>
      <c r="E73" s="124"/>
      <c r="F73" s="183">
        <v>0.03</v>
      </c>
      <c r="G73" s="122">
        <f>TRUNC(ROUND(G72*F73,2),2)</f>
        <v>0.04</v>
      </c>
    </row>
    <row r="74" spans="1:22" ht="15.75" customHeight="1" x14ac:dyDescent="0.25">
      <c r="A74" s="180"/>
      <c r="B74" s="181"/>
      <c r="C74" s="182" t="s">
        <v>194</v>
      </c>
      <c r="D74" s="124"/>
      <c r="E74" s="124"/>
      <c r="F74" s="184">
        <v>1.1000000000000001E-3</v>
      </c>
      <c r="G74" s="122">
        <f>TRUNC(ROUND(G72*F74,2),2)</f>
        <v>0</v>
      </c>
      <c r="V74">
        <f>+COLUMN(V73)</f>
        <v>22</v>
      </c>
    </row>
    <row r="75" spans="1:22" ht="15.75" customHeight="1" x14ac:dyDescent="0.25">
      <c r="A75" s="185"/>
      <c r="B75" s="186"/>
      <c r="C75" s="182" t="s">
        <v>195</v>
      </c>
      <c r="D75" s="124"/>
      <c r="E75" s="124"/>
      <c r="F75" s="144"/>
      <c r="G75" s="122">
        <f>TRUNC(ROUND(SUM(G72:G74),2),2)</f>
        <v>1.44</v>
      </c>
      <c r="U75" t="s">
        <v>196</v>
      </c>
      <c r="V75">
        <f>+TRUNC(ROUND(G29+G40+G71+G73+G74,2),2)</f>
        <v>1.44</v>
      </c>
    </row>
    <row r="76" spans="1:22" s="93" customFormat="1" ht="15.75" customHeight="1" x14ac:dyDescent="0.25">
      <c r="A76" s="187" t="s">
        <v>197</v>
      </c>
      <c r="B76" s="188"/>
      <c r="C76" s="189" t="s">
        <v>198</v>
      </c>
      <c r="D76" s="190"/>
      <c r="E76" s="190"/>
      <c r="F76" s="191"/>
      <c r="G76" s="192"/>
      <c r="U76" s="93" t="s">
        <v>199</v>
      </c>
      <c r="V76" s="93">
        <f>+G64</f>
        <v>0</v>
      </c>
    </row>
    <row r="77" spans="1:22" x14ac:dyDescent="0.25">
      <c r="A77" s="193"/>
      <c r="B77" s="193"/>
      <c r="C77" s="193"/>
      <c r="D77" s="193"/>
      <c r="E77" s="193"/>
      <c r="F77" s="193"/>
      <c r="G77" s="193"/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4" orientation="portrait" horizontalDpi="4294967293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1">
    <tabColor rgb="FF92D050"/>
    <pageSetUpPr fitToPage="1"/>
  </sheetPr>
  <dimension ref="A1:V77"/>
  <sheetViews>
    <sheetView showZeros="0" view="pageBreakPreview" topLeftCell="A4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58" t="s">
        <v>109</v>
      </c>
      <c r="B1" s="59"/>
      <c r="C1" s="59"/>
      <c r="D1" s="59"/>
      <c r="E1" s="59"/>
      <c r="F1" s="59"/>
      <c r="G1" s="60"/>
    </row>
    <row r="2" spans="1:22" ht="15" customHeight="1" x14ac:dyDescent="0.25">
      <c r="A2" s="61" t="s">
        <v>110</v>
      </c>
      <c r="B2" s="62"/>
      <c r="C2" s="62"/>
      <c r="D2" s="62" t="s">
        <v>111</v>
      </c>
      <c r="E2" s="63" t="s">
        <v>17</v>
      </c>
      <c r="F2" s="63"/>
      <c r="G2" s="64"/>
    </row>
    <row r="3" spans="1:22" ht="103.5" customHeight="1" x14ac:dyDescent="0.25">
      <c r="A3" s="65" t="s">
        <v>112</v>
      </c>
      <c r="B3" s="66"/>
      <c r="C3" s="62"/>
      <c r="D3" s="62"/>
      <c r="E3" s="63"/>
      <c r="F3" s="63"/>
      <c r="G3" s="64"/>
    </row>
    <row r="4" spans="1:22" ht="18" x14ac:dyDescent="0.25">
      <c r="A4" s="67" t="s">
        <v>113</v>
      </c>
      <c r="B4" s="68"/>
      <c r="C4" s="68"/>
      <c r="D4" s="68"/>
      <c r="E4" s="68"/>
      <c r="F4" s="68"/>
      <c r="G4" s="69"/>
    </row>
    <row r="5" spans="1:22" x14ac:dyDescent="0.25">
      <c r="A5" s="70"/>
      <c r="B5" s="71"/>
      <c r="C5" s="71"/>
      <c r="D5" s="72" t="s">
        <v>114</v>
      </c>
      <c r="F5" s="73"/>
      <c r="G5" s="74"/>
    </row>
    <row r="6" spans="1:22" x14ac:dyDescent="0.25">
      <c r="A6" s="75" t="s">
        <v>115</v>
      </c>
      <c r="B6" s="76"/>
      <c r="C6" s="71"/>
      <c r="D6" s="71"/>
      <c r="E6" s="71"/>
      <c r="F6" s="71"/>
      <c r="G6" s="77"/>
    </row>
    <row r="7" spans="1:22" ht="42" customHeight="1" x14ac:dyDescent="0.25">
      <c r="A7" s="78" t="s">
        <v>82</v>
      </c>
      <c r="B7" s="79"/>
      <c r="C7" s="79"/>
      <c r="D7" s="79"/>
      <c r="E7" s="79"/>
      <c r="F7" s="80" t="s">
        <v>116</v>
      </c>
      <c r="G7" s="81" t="s">
        <v>71</v>
      </c>
      <c r="H7" s="82"/>
      <c r="I7" s="83" t="s">
        <v>117</v>
      </c>
      <c r="J7" s="82">
        <v>2</v>
      </c>
    </row>
    <row r="8" spans="1:22" x14ac:dyDescent="0.25">
      <c r="A8" s="84" t="s">
        <v>118</v>
      </c>
      <c r="B8" s="85"/>
      <c r="C8" s="85"/>
      <c r="D8" s="85"/>
      <c r="E8" s="86"/>
      <c r="F8" s="86"/>
      <c r="G8" s="87"/>
    </row>
    <row r="9" spans="1:22" s="93" customFormat="1" x14ac:dyDescent="0.25">
      <c r="A9" s="88" t="s">
        <v>119</v>
      </c>
      <c r="B9" s="89"/>
      <c r="C9" s="90"/>
      <c r="D9" s="90"/>
      <c r="E9" s="91"/>
      <c r="F9" s="91"/>
      <c r="G9" s="92"/>
      <c r="I9" s="94" t="s">
        <v>120</v>
      </c>
      <c r="J9" s="94" t="s">
        <v>121</v>
      </c>
    </row>
    <row r="10" spans="1:22" ht="15.75" x14ac:dyDescent="0.25">
      <c r="A10" s="95" t="s">
        <v>122</v>
      </c>
      <c r="B10" s="95" t="s">
        <v>123</v>
      </c>
      <c r="C10" s="95" t="s">
        <v>124</v>
      </c>
      <c r="D10" s="95" t="s">
        <v>125</v>
      </c>
      <c r="E10" s="96" t="s">
        <v>126</v>
      </c>
      <c r="F10" s="96"/>
      <c r="G10" s="95" t="s">
        <v>127</v>
      </c>
      <c r="I10" s="97">
        <v>0.5</v>
      </c>
      <c r="J10" s="97">
        <f>1/I10</f>
        <v>2</v>
      </c>
    </row>
    <row r="11" spans="1:22" x14ac:dyDescent="0.25">
      <c r="A11" s="98"/>
      <c r="B11" s="99" t="s">
        <v>128</v>
      </c>
      <c r="C11" s="100" t="s">
        <v>129</v>
      </c>
      <c r="D11" s="99" t="s">
        <v>130</v>
      </c>
      <c r="E11" s="101" t="s">
        <v>131</v>
      </c>
      <c r="F11" s="102"/>
      <c r="G11" s="103" t="s">
        <v>132</v>
      </c>
      <c r="L11" t="s">
        <v>133</v>
      </c>
      <c r="M11" t="s">
        <v>134</v>
      </c>
      <c r="N11" t="s">
        <v>135</v>
      </c>
      <c r="O11" t="s">
        <v>136</v>
      </c>
      <c r="P11" t="s">
        <v>137</v>
      </c>
      <c r="Q11" t="s">
        <v>138</v>
      </c>
      <c r="R11" t="s">
        <v>139</v>
      </c>
      <c r="S11" t="s">
        <v>140</v>
      </c>
    </row>
    <row r="12" spans="1:22" x14ac:dyDescent="0.25">
      <c r="A12" s="104" t="s">
        <v>141</v>
      </c>
      <c r="B12" s="104">
        <v>1</v>
      </c>
      <c r="C12" s="105">
        <v>4.25</v>
      </c>
      <c r="D12" s="106">
        <f>IFERROR(ROUND(B12*C12,5),0)</f>
        <v>4.25</v>
      </c>
      <c r="E12" s="107">
        <v>2.35E-2</v>
      </c>
      <c r="F12" s="108"/>
      <c r="G12" s="106">
        <f>IFERROR(TRUNC(ROUND(D12*E12,2),2),0)</f>
        <v>0.1</v>
      </c>
      <c r="I12" t="s">
        <v>142</v>
      </c>
      <c r="J12">
        <v>2</v>
      </c>
      <c r="U12">
        <v>6.25</v>
      </c>
      <c r="V12">
        <f>+U12*1.4</f>
        <v>8.75</v>
      </c>
    </row>
    <row r="13" spans="1:22" x14ac:dyDescent="0.25">
      <c r="A13" s="104" t="s">
        <v>143</v>
      </c>
      <c r="B13" s="104">
        <v>0</v>
      </c>
      <c r="C13" s="105">
        <v>10</v>
      </c>
      <c r="D13" s="106">
        <f t="shared" ref="D13:D26" si="0">IFERROR(ROUND(B13*C13,5),0)</f>
        <v>0</v>
      </c>
      <c r="E13" s="109">
        <v>2.35E-2</v>
      </c>
      <c r="F13" s="110"/>
      <c r="G13" s="106">
        <f t="shared" ref="G13:G26" si="1">IFERROR(TRUNC(ROUND(D13*E13,2),2),0)</f>
        <v>0</v>
      </c>
      <c r="I13" t="s">
        <v>144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4" t="s">
        <v>145</v>
      </c>
      <c r="B14" s="104">
        <v>0</v>
      </c>
      <c r="C14" s="105">
        <v>20</v>
      </c>
      <c r="D14" s="106">
        <f t="shared" si="0"/>
        <v>0</v>
      </c>
      <c r="E14" s="107">
        <v>2.35E-2</v>
      </c>
      <c r="F14" s="108"/>
      <c r="G14" s="106">
        <f t="shared" si="1"/>
        <v>0</v>
      </c>
      <c r="I14" t="s">
        <v>146</v>
      </c>
      <c r="J14">
        <v>2</v>
      </c>
      <c r="U14">
        <v>65</v>
      </c>
      <c r="V14">
        <f t="shared" si="2"/>
        <v>91</v>
      </c>
    </row>
    <row r="15" spans="1:22" x14ac:dyDescent="0.25">
      <c r="A15" s="104" t="s">
        <v>147</v>
      </c>
      <c r="B15" s="104">
        <v>1</v>
      </c>
      <c r="C15" s="105">
        <v>1</v>
      </c>
      <c r="D15" s="106">
        <f t="shared" si="0"/>
        <v>1</v>
      </c>
      <c r="E15" s="107">
        <v>2.35E-2</v>
      </c>
      <c r="F15" s="108"/>
      <c r="G15" s="106">
        <f t="shared" si="1"/>
        <v>0.02</v>
      </c>
      <c r="I15" t="s">
        <v>148</v>
      </c>
      <c r="J15">
        <v>2</v>
      </c>
      <c r="U15">
        <v>2</v>
      </c>
      <c r="V15">
        <f t="shared" si="2"/>
        <v>2.8</v>
      </c>
    </row>
    <row r="16" spans="1:22" x14ac:dyDescent="0.25">
      <c r="A16" s="104" t="s">
        <v>149</v>
      </c>
      <c r="B16" s="104">
        <v>1</v>
      </c>
      <c r="C16" s="105">
        <v>0.5</v>
      </c>
      <c r="D16" s="106">
        <f t="shared" si="0"/>
        <v>0.5</v>
      </c>
      <c r="E16" s="107">
        <v>2.35E-2</v>
      </c>
      <c r="F16" s="108"/>
      <c r="G16" s="106">
        <f t="shared" si="1"/>
        <v>0.01</v>
      </c>
      <c r="I16" t="s">
        <v>150</v>
      </c>
      <c r="J16">
        <v>2</v>
      </c>
      <c r="U16">
        <v>0.5</v>
      </c>
      <c r="V16">
        <f t="shared" si="2"/>
        <v>0.7</v>
      </c>
    </row>
    <row r="17" spans="1:22" x14ac:dyDescent="0.25">
      <c r="A17" s="104" t="s">
        <v>148</v>
      </c>
      <c r="B17" s="104">
        <v>0</v>
      </c>
      <c r="C17" s="105">
        <v>0.15</v>
      </c>
      <c r="D17" s="106">
        <f t="shared" si="0"/>
        <v>0</v>
      </c>
      <c r="E17" s="107">
        <v>2.35E-2</v>
      </c>
      <c r="F17" s="108"/>
      <c r="G17" s="106">
        <f t="shared" si="1"/>
        <v>0</v>
      </c>
      <c r="I17" t="s">
        <v>151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111" t="s">
        <v>152</v>
      </c>
      <c r="B18" s="104">
        <v>0</v>
      </c>
      <c r="C18" s="105">
        <v>0.15</v>
      </c>
      <c r="D18" s="106">
        <f t="shared" si="0"/>
        <v>0</v>
      </c>
      <c r="E18" s="107">
        <v>2.35E-2</v>
      </c>
      <c r="F18" s="108"/>
      <c r="G18" s="106">
        <f t="shared" si="1"/>
        <v>0</v>
      </c>
      <c r="I18" t="s">
        <v>153</v>
      </c>
      <c r="J18">
        <v>2</v>
      </c>
      <c r="U18">
        <v>0.15</v>
      </c>
      <c r="V18">
        <f t="shared" si="2"/>
        <v>0.21</v>
      </c>
    </row>
    <row r="19" spans="1:22" x14ac:dyDescent="0.25">
      <c r="A19" s="104" t="s">
        <v>154</v>
      </c>
      <c r="B19" s="104">
        <v>0</v>
      </c>
      <c r="C19" s="105">
        <v>0.16</v>
      </c>
      <c r="D19" s="106">
        <f t="shared" si="0"/>
        <v>0</v>
      </c>
      <c r="E19" s="107">
        <v>2.35E-2</v>
      </c>
      <c r="F19" s="108"/>
      <c r="G19" s="106">
        <f t="shared" si="1"/>
        <v>0</v>
      </c>
      <c r="I19" t="s">
        <v>155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4" t="s">
        <v>156</v>
      </c>
      <c r="B20" s="104">
        <v>0</v>
      </c>
      <c r="C20" s="105">
        <v>0.2</v>
      </c>
      <c r="D20" s="106">
        <f t="shared" si="0"/>
        <v>0</v>
      </c>
      <c r="E20" s="107">
        <v>2.35E-2</v>
      </c>
      <c r="F20" s="108"/>
      <c r="G20" s="106">
        <f t="shared" si="1"/>
        <v>0</v>
      </c>
      <c r="I20" t="s">
        <v>157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4" t="s">
        <v>158</v>
      </c>
      <c r="B21" s="104">
        <v>0</v>
      </c>
      <c r="C21" s="105">
        <v>0.2</v>
      </c>
      <c r="D21" s="106">
        <f t="shared" si="0"/>
        <v>0</v>
      </c>
      <c r="E21" s="107">
        <v>2.35E-2</v>
      </c>
      <c r="F21" s="108"/>
      <c r="G21" s="106">
        <f t="shared" si="1"/>
        <v>0</v>
      </c>
      <c r="I21" t="s">
        <v>159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4" t="s">
        <v>160</v>
      </c>
      <c r="B22" s="104">
        <v>0</v>
      </c>
      <c r="C22" s="105">
        <v>0.17</v>
      </c>
      <c r="D22" s="106">
        <f t="shared" si="0"/>
        <v>0</v>
      </c>
      <c r="E22" s="107">
        <v>2.35E-2</v>
      </c>
      <c r="F22" s="108"/>
      <c r="G22" s="106">
        <f t="shared" si="1"/>
        <v>0</v>
      </c>
      <c r="I22" t="s">
        <v>161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4" t="s">
        <v>162</v>
      </c>
      <c r="B23" s="104">
        <v>0</v>
      </c>
      <c r="C23" s="105">
        <v>0.05</v>
      </c>
      <c r="D23" s="106">
        <f t="shared" si="0"/>
        <v>0</v>
      </c>
      <c r="E23" s="107">
        <v>2.35E-2</v>
      </c>
      <c r="F23" s="108"/>
      <c r="G23" s="106">
        <f t="shared" si="1"/>
        <v>0</v>
      </c>
      <c r="I23" t="s">
        <v>163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2" t="s">
        <v>164</v>
      </c>
      <c r="B24" s="104">
        <v>11</v>
      </c>
      <c r="C24" s="105">
        <v>0.05</v>
      </c>
      <c r="D24" s="106">
        <f t="shared" si="0"/>
        <v>0.55000000000000004</v>
      </c>
      <c r="E24" s="107">
        <v>2.35E-2</v>
      </c>
      <c r="F24" s="108"/>
      <c r="G24" s="106">
        <f t="shared" si="1"/>
        <v>0.01</v>
      </c>
      <c r="I24" t="s">
        <v>165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3" t="s">
        <v>161</v>
      </c>
      <c r="B25" s="112">
        <v>0</v>
      </c>
      <c r="C25" s="105">
        <v>0.05</v>
      </c>
      <c r="D25" s="106">
        <f t="shared" si="0"/>
        <v>0</v>
      </c>
      <c r="E25" s="107">
        <v>2.35E-2</v>
      </c>
      <c r="F25" s="108"/>
      <c r="G25" s="106">
        <f t="shared" si="1"/>
        <v>0</v>
      </c>
      <c r="I25" t="s">
        <v>166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4" t="s">
        <v>167</v>
      </c>
      <c r="B26" s="113">
        <v>0</v>
      </c>
      <c r="C26" s="105">
        <v>2</v>
      </c>
      <c r="D26" s="106">
        <f t="shared" si="0"/>
        <v>0</v>
      </c>
      <c r="E26" s="107">
        <v>2.35E-2</v>
      </c>
      <c r="F26" s="108"/>
      <c r="G26" s="106">
        <f t="shared" si="1"/>
        <v>0</v>
      </c>
      <c r="I26" t="s">
        <v>168</v>
      </c>
      <c r="J26">
        <v>5</v>
      </c>
      <c r="U26">
        <v>5</v>
      </c>
      <c r="V26">
        <f t="shared" si="2"/>
        <v>7</v>
      </c>
    </row>
    <row r="27" spans="1:22" x14ac:dyDescent="0.25">
      <c r="A27" s="115"/>
      <c r="B27" s="116"/>
      <c r="C27" s="105"/>
      <c r="D27" s="117"/>
      <c r="E27" s="105"/>
      <c r="F27" s="108"/>
      <c r="G27" s="110"/>
      <c r="I27" t="s">
        <v>169</v>
      </c>
      <c r="J27">
        <v>5</v>
      </c>
    </row>
    <row r="28" spans="1:22" x14ac:dyDescent="0.25">
      <c r="A28" s="118"/>
      <c r="B28" s="118"/>
      <c r="C28" s="119"/>
      <c r="D28" s="120"/>
      <c r="E28" s="119"/>
      <c r="F28" s="121"/>
      <c r="G28" s="87"/>
    </row>
    <row r="29" spans="1:22" x14ac:dyDescent="0.25">
      <c r="A29" s="122" t="s">
        <v>170</v>
      </c>
      <c r="B29" s="122"/>
      <c r="C29" s="123"/>
      <c r="D29" s="122"/>
      <c r="E29" s="124"/>
      <c r="F29" s="125"/>
      <c r="G29" s="122">
        <f>TRUNC(ROUND(SUM(G12:G28),2),2)</f>
        <v>0.14000000000000001</v>
      </c>
    </row>
    <row r="30" spans="1:22" s="93" customFormat="1" x14ac:dyDescent="0.25">
      <c r="A30" s="126" t="s">
        <v>171</v>
      </c>
      <c r="B30" s="127"/>
      <c r="C30" s="128"/>
      <c r="D30" s="128"/>
      <c r="E30" s="129"/>
      <c r="F30" s="129"/>
      <c r="G30" s="130"/>
    </row>
    <row r="31" spans="1:22" x14ac:dyDescent="0.25">
      <c r="A31" s="95" t="s">
        <v>172</v>
      </c>
      <c r="B31" s="131" t="s">
        <v>123</v>
      </c>
      <c r="C31" s="95" t="s">
        <v>173</v>
      </c>
      <c r="D31" s="95" t="s">
        <v>125</v>
      </c>
      <c r="E31" s="132" t="s">
        <v>126</v>
      </c>
      <c r="F31" s="133"/>
      <c r="G31" s="134" t="s">
        <v>127</v>
      </c>
    </row>
    <row r="32" spans="1:22" x14ac:dyDescent="0.25">
      <c r="A32" s="135"/>
      <c r="B32" s="136" t="s">
        <v>128</v>
      </c>
      <c r="C32" s="120" t="s">
        <v>129</v>
      </c>
      <c r="D32" s="120" t="s">
        <v>130</v>
      </c>
      <c r="E32" s="137" t="s">
        <v>131</v>
      </c>
      <c r="F32" s="138"/>
      <c r="G32" s="139" t="s">
        <v>132</v>
      </c>
    </row>
    <row r="33" spans="1:14" x14ac:dyDescent="0.25">
      <c r="A33" s="115" t="s">
        <v>174</v>
      </c>
      <c r="B33" s="140">
        <v>1</v>
      </c>
      <c r="C33" s="115">
        <v>5.5</v>
      </c>
      <c r="D33" s="106">
        <f>IFERROR(ROUND(B33*C33,5),0)</f>
        <v>5.5</v>
      </c>
      <c r="E33" s="105">
        <v>2.35E-2</v>
      </c>
      <c r="F33" s="108"/>
      <c r="G33" s="108">
        <f>IFERROR(TRUNC(ROUND(D33*E33,2),2),0)</f>
        <v>0.13</v>
      </c>
    </row>
    <row r="34" spans="1:14" x14ac:dyDescent="0.25">
      <c r="A34" s="115" t="s">
        <v>175</v>
      </c>
      <c r="B34" s="140">
        <v>3</v>
      </c>
      <c r="C34" s="115">
        <v>5</v>
      </c>
      <c r="D34" s="106">
        <f t="shared" ref="D34:D38" si="3">IFERROR(ROUND(B34*C34,5),0)</f>
        <v>15</v>
      </c>
      <c r="E34" s="105">
        <v>2.35E-2</v>
      </c>
      <c r="F34" s="108"/>
      <c r="G34" s="108">
        <f t="shared" ref="G34:G38" si="4">IFERROR(TRUNC(ROUND(D34*E34,2),2),0)</f>
        <v>0.35</v>
      </c>
    </row>
    <row r="35" spans="1:14" x14ac:dyDescent="0.25">
      <c r="A35" s="115" t="s">
        <v>176</v>
      </c>
      <c r="B35" s="140">
        <v>3</v>
      </c>
      <c r="C35" s="115">
        <v>4.5</v>
      </c>
      <c r="D35" s="106">
        <f t="shared" si="3"/>
        <v>13.5</v>
      </c>
      <c r="E35" s="105">
        <v>2.35E-2</v>
      </c>
      <c r="F35" s="108"/>
      <c r="G35" s="108">
        <f t="shared" si="4"/>
        <v>0.32</v>
      </c>
    </row>
    <row r="36" spans="1:14" x14ac:dyDescent="0.25">
      <c r="A36" s="115" t="s">
        <v>177</v>
      </c>
      <c r="B36" s="140">
        <v>0</v>
      </c>
      <c r="C36" s="115">
        <v>5</v>
      </c>
      <c r="D36" s="106">
        <f t="shared" si="3"/>
        <v>0</v>
      </c>
      <c r="E36" s="105">
        <v>2.35E-2</v>
      </c>
      <c r="F36" s="108"/>
      <c r="G36" s="108">
        <f t="shared" si="4"/>
        <v>0</v>
      </c>
      <c r="I36" s="141"/>
      <c r="J36" s="141"/>
      <c r="K36" s="141"/>
      <c r="L36" s="141"/>
      <c r="M36" s="141"/>
      <c r="N36" s="141"/>
    </row>
    <row r="37" spans="1:14" x14ac:dyDescent="0.25">
      <c r="A37" s="115" t="s">
        <v>178</v>
      </c>
      <c r="B37" s="140">
        <v>0</v>
      </c>
      <c r="C37" s="115">
        <v>6.5</v>
      </c>
      <c r="D37" s="106">
        <f t="shared" si="3"/>
        <v>0</v>
      </c>
      <c r="E37" s="105">
        <v>2.35E-2</v>
      </c>
      <c r="F37" s="108"/>
      <c r="G37" s="108">
        <f t="shared" si="4"/>
        <v>0</v>
      </c>
      <c r="I37" s="141"/>
      <c r="J37" s="141"/>
      <c r="K37" s="141"/>
      <c r="L37" s="141"/>
      <c r="M37" s="141"/>
      <c r="N37" s="141"/>
    </row>
    <row r="38" spans="1:14" x14ac:dyDescent="0.25">
      <c r="A38" s="115"/>
      <c r="B38" s="140">
        <v>0</v>
      </c>
      <c r="C38" s="115"/>
      <c r="D38" s="106">
        <f t="shared" si="3"/>
        <v>0</v>
      </c>
      <c r="E38" s="105">
        <v>0</v>
      </c>
      <c r="F38" s="108"/>
      <c r="G38" s="108">
        <f t="shared" si="4"/>
        <v>0</v>
      </c>
      <c r="I38" s="141"/>
      <c r="J38" s="141"/>
      <c r="K38" s="141"/>
      <c r="L38" s="141"/>
      <c r="M38" s="141"/>
      <c r="N38" s="141"/>
    </row>
    <row r="39" spans="1:14" x14ac:dyDescent="0.25">
      <c r="A39" s="135"/>
      <c r="B39" s="142"/>
      <c r="C39" s="118"/>
      <c r="D39" s="120"/>
      <c r="E39" s="119"/>
      <c r="F39" s="121"/>
      <c r="G39" s="121"/>
      <c r="I39" s="141"/>
      <c r="J39" s="141"/>
      <c r="K39" s="141"/>
      <c r="L39" s="141"/>
      <c r="M39" s="141"/>
      <c r="N39" s="141"/>
    </row>
    <row r="40" spans="1:14" x14ac:dyDescent="0.25">
      <c r="A40" s="122" t="s">
        <v>179</v>
      </c>
      <c r="B40" s="143"/>
      <c r="C40" s="122"/>
      <c r="D40" s="122"/>
      <c r="E40" s="123"/>
      <c r="F40" s="144"/>
      <c r="G40" s="122">
        <f>TRUNC(ROUND(SUM(G33:G39),2),2)</f>
        <v>0.8</v>
      </c>
      <c r="I40" s="141"/>
      <c r="J40" s="141"/>
      <c r="K40" s="141"/>
      <c r="L40" s="141"/>
      <c r="M40" s="141"/>
      <c r="N40" s="141"/>
    </row>
    <row r="41" spans="1:14" s="93" customFormat="1" x14ac:dyDescent="0.25">
      <c r="A41" s="126" t="s">
        <v>180</v>
      </c>
      <c r="B41" s="127"/>
      <c r="C41" s="128"/>
      <c r="D41" s="128"/>
      <c r="E41" s="129"/>
      <c r="F41" s="129"/>
      <c r="G41" s="130"/>
      <c r="I41" s="145"/>
      <c r="J41" s="145"/>
      <c r="K41" s="145"/>
      <c r="L41" s="145"/>
      <c r="M41" s="145"/>
      <c r="N41" s="145"/>
    </row>
    <row r="42" spans="1:14" ht="15.75" customHeight="1" x14ac:dyDescent="0.25">
      <c r="A42" s="143" t="s">
        <v>181</v>
      </c>
      <c r="B42" s="144"/>
      <c r="C42" s="122" t="s">
        <v>5</v>
      </c>
      <c r="D42" s="122" t="s">
        <v>123</v>
      </c>
      <c r="E42" s="124" t="s">
        <v>182</v>
      </c>
      <c r="F42" s="124"/>
      <c r="G42" s="122" t="s">
        <v>127</v>
      </c>
      <c r="I42" s="141"/>
      <c r="J42" s="141"/>
      <c r="K42" s="141"/>
      <c r="L42" s="141"/>
      <c r="M42" s="141"/>
      <c r="N42" s="141"/>
    </row>
    <row r="43" spans="1:14" x14ac:dyDescent="0.25">
      <c r="A43" s="146"/>
      <c r="B43" s="147"/>
      <c r="C43" s="99"/>
      <c r="D43" s="99" t="s">
        <v>128</v>
      </c>
      <c r="E43" s="148" t="s">
        <v>129</v>
      </c>
      <c r="F43" s="102"/>
      <c r="G43" s="99" t="s">
        <v>130</v>
      </c>
      <c r="I43" s="141"/>
      <c r="J43" s="141"/>
      <c r="K43" s="141"/>
      <c r="L43" s="141"/>
      <c r="M43" s="141"/>
      <c r="N43" s="141"/>
    </row>
    <row r="44" spans="1:14" x14ac:dyDescent="0.25">
      <c r="A44" s="149" t="s">
        <v>21</v>
      </c>
      <c r="B44" s="150"/>
      <c r="C44" s="151"/>
      <c r="D44" s="152"/>
      <c r="E44" s="153"/>
      <c r="F44" s="154"/>
      <c r="G44" s="115">
        <f>IFERROR(TRUNC(ROUND(D44*E44,2),2),0)</f>
        <v>0</v>
      </c>
      <c r="I44" s="141"/>
      <c r="J44" s="155"/>
      <c r="K44" s="141"/>
      <c r="L44" s="141"/>
      <c r="M44" s="141"/>
      <c r="N44" s="141"/>
    </row>
    <row r="45" spans="1:14" x14ac:dyDescent="0.25">
      <c r="A45" s="156"/>
      <c r="B45" s="157"/>
      <c r="C45" s="151"/>
      <c r="D45" s="152"/>
      <c r="E45" s="158"/>
      <c r="F45" s="110"/>
      <c r="G45" s="115">
        <f t="shared" ref="G45:G63" si="5">IFERROR(TRUNC(ROUND(D45*E45,2),2),0)</f>
        <v>0</v>
      </c>
      <c r="I45" s="141"/>
      <c r="J45" s="155"/>
      <c r="K45" s="141"/>
      <c r="L45" s="141"/>
      <c r="M45" s="141"/>
      <c r="N45" s="141"/>
    </row>
    <row r="46" spans="1:14" x14ac:dyDescent="0.25">
      <c r="A46" s="156"/>
      <c r="B46" s="157"/>
      <c r="C46" s="159"/>
      <c r="D46" s="160"/>
      <c r="E46" s="161"/>
      <c r="F46" s="108"/>
      <c r="G46" s="115">
        <f t="shared" si="5"/>
        <v>0</v>
      </c>
      <c r="I46" s="141"/>
      <c r="J46" s="155"/>
      <c r="K46" s="141"/>
      <c r="L46" s="141"/>
      <c r="M46" s="141"/>
      <c r="N46" s="141"/>
    </row>
    <row r="47" spans="1:14" x14ac:dyDescent="0.25">
      <c r="A47" s="156"/>
      <c r="B47" s="157"/>
      <c r="C47" s="151"/>
      <c r="D47" s="152"/>
      <c r="E47" s="161"/>
      <c r="F47" s="108"/>
      <c r="G47" s="115">
        <f t="shared" si="5"/>
        <v>0</v>
      </c>
      <c r="I47" s="141"/>
      <c r="J47" s="155"/>
      <c r="K47" s="141"/>
      <c r="L47" s="141"/>
      <c r="M47" s="141"/>
      <c r="N47" s="141"/>
    </row>
    <row r="48" spans="1:14" x14ac:dyDescent="0.25">
      <c r="A48" s="156"/>
      <c r="B48" s="157"/>
      <c r="C48" s="151"/>
      <c r="D48" s="152"/>
      <c r="E48" s="161"/>
      <c r="F48" s="108"/>
      <c r="G48" s="115">
        <f t="shared" si="5"/>
        <v>0</v>
      </c>
      <c r="I48" s="141"/>
      <c r="J48" s="155"/>
      <c r="K48" s="141"/>
      <c r="L48" s="141"/>
      <c r="M48" s="141"/>
      <c r="N48" s="141"/>
    </row>
    <row r="49" spans="1:14" x14ac:dyDescent="0.25">
      <c r="A49" s="156"/>
      <c r="B49" s="157"/>
      <c r="C49" s="151"/>
      <c r="D49" s="152"/>
      <c r="E49" s="161"/>
      <c r="F49" s="108"/>
      <c r="G49" s="115">
        <f t="shared" si="5"/>
        <v>0</v>
      </c>
      <c r="I49" s="141"/>
      <c r="J49" s="155"/>
      <c r="K49" s="141"/>
      <c r="L49" s="141"/>
      <c r="M49" s="141"/>
      <c r="N49" s="141"/>
    </row>
    <row r="50" spans="1:14" x14ac:dyDescent="0.25">
      <c r="A50" s="156"/>
      <c r="B50" s="157"/>
      <c r="C50" s="151"/>
      <c r="D50" s="152"/>
      <c r="E50" s="161"/>
      <c r="F50" s="108"/>
      <c r="G50" s="115">
        <f t="shared" si="5"/>
        <v>0</v>
      </c>
      <c r="I50" s="141"/>
      <c r="J50" s="155"/>
      <c r="K50" s="141"/>
      <c r="L50" s="141"/>
      <c r="M50" s="141"/>
      <c r="N50" s="141"/>
    </row>
    <row r="51" spans="1:14" x14ac:dyDescent="0.25">
      <c r="A51" s="156"/>
      <c r="B51" s="157"/>
      <c r="C51" s="151"/>
      <c r="D51" s="152"/>
      <c r="E51" s="161"/>
      <c r="F51" s="108"/>
      <c r="G51" s="115">
        <f t="shared" si="5"/>
        <v>0</v>
      </c>
      <c r="I51" s="141"/>
      <c r="J51" s="155"/>
      <c r="K51" s="141"/>
      <c r="L51" s="141"/>
      <c r="M51" s="141"/>
      <c r="N51" s="141"/>
    </row>
    <row r="52" spans="1:14" x14ac:dyDescent="0.25">
      <c r="A52" s="156"/>
      <c r="B52" s="157"/>
      <c r="C52" s="151"/>
      <c r="D52" s="152"/>
      <c r="E52" s="161"/>
      <c r="F52" s="108"/>
      <c r="G52" s="115">
        <f t="shared" si="5"/>
        <v>0</v>
      </c>
      <c r="I52" s="141"/>
      <c r="J52" s="155"/>
      <c r="K52" s="141"/>
      <c r="L52" s="141"/>
      <c r="M52" s="141"/>
      <c r="N52" s="141"/>
    </row>
    <row r="53" spans="1:14" x14ac:dyDescent="0.25">
      <c r="A53" s="156"/>
      <c r="B53" s="157"/>
      <c r="C53" s="151"/>
      <c r="D53" s="152"/>
      <c r="E53" s="161"/>
      <c r="F53" s="108"/>
      <c r="G53" s="115">
        <f t="shared" si="5"/>
        <v>0</v>
      </c>
      <c r="I53" s="141"/>
      <c r="J53" s="155"/>
      <c r="K53" s="141"/>
      <c r="L53" s="141"/>
      <c r="M53" s="141"/>
      <c r="N53" s="141"/>
    </row>
    <row r="54" spans="1:14" x14ac:dyDescent="0.25">
      <c r="A54" s="156"/>
      <c r="B54" s="157"/>
      <c r="C54" s="151"/>
      <c r="D54" s="152"/>
      <c r="E54" s="161"/>
      <c r="F54" s="108"/>
      <c r="G54" s="115">
        <f t="shared" si="5"/>
        <v>0</v>
      </c>
      <c r="I54" s="141"/>
      <c r="J54" s="155"/>
      <c r="K54" s="141"/>
      <c r="L54" s="141"/>
      <c r="M54" s="141"/>
      <c r="N54" s="141"/>
    </row>
    <row r="55" spans="1:14" x14ac:dyDescent="0.25">
      <c r="A55" s="140"/>
      <c r="B55" s="105"/>
      <c r="C55" s="151"/>
      <c r="D55" s="152"/>
      <c r="E55" s="140"/>
      <c r="F55" s="108"/>
      <c r="G55" s="115">
        <f t="shared" si="5"/>
        <v>0</v>
      </c>
      <c r="I55" s="141"/>
      <c r="J55" s="141"/>
      <c r="K55" s="141"/>
      <c r="L55" s="141"/>
      <c r="M55" s="141"/>
      <c r="N55" s="141"/>
    </row>
    <row r="56" spans="1:14" x14ac:dyDescent="0.25">
      <c r="A56" s="156"/>
      <c r="B56" s="157"/>
      <c r="C56" s="151"/>
      <c r="D56" s="152"/>
      <c r="E56" s="161"/>
      <c r="F56" s="108"/>
      <c r="G56" s="115">
        <f t="shared" si="5"/>
        <v>0</v>
      </c>
      <c r="I56" s="141"/>
      <c r="J56" s="155"/>
      <c r="K56" s="141"/>
      <c r="L56" s="141"/>
      <c r="M56" s="141"/>
      <c r="N56" s="141"/>
    </row>
    <row r="57" spans="1:14" x14ac:dyDescent="0.25">
      <c r="A57" s="156"/>
      <c r="B57" s="157"/>
      <c r="C57" s="151"/>
      <c r="D57" s="152"/>
      <c r="E57" s="161"/>
      <c r="F57" s="108"/>
      <c r="G57" s="115">
        <f t="shared" si="5"/>
        <v>0</v>
      </c>
      <c r="I57" s="141"/>
      <c r="J57" s="155"/>
      <c r="K57" s="141"/>
      <c r="L57" s="141"/>
      <c r="M57" s="141"/>
      <c r="N57" s="141"/>
    </row>
    <row r="58" spans="1:14" x14ac:dyDescent="0.25">
      <c r="A58" s="156"/>
      <c r="B58" s="157"/>
      <c r="C58" s="151"/>
      <c r="D58" s="152"/>
      <c r="E58" s="161"/>
      <c r="F58" s="108"/>
      <c r="G58" s="115">
        <f t="shared" si="5"/>
        <v>0</v>
      </c>
      <c r="I58" s="141"/>
      <c r="J58" s="155"/>
      <c r="K58" s="141"/>
      <c r="L58" s="141"/>
      <c r="M58" s="141"/>
      <c r="N58" s="141"/>
    </row>
    <row r="59" spans="1:14" x14ac:dyDescent="0.25">
      <c r="A59" s="156"/>
      <c r="B59" s="157"/>
      <c r="C59" s="151"/>
      <c r="D59" s="152"/>
      <c r="E59" s="161"/>
      <c r="F59" s="108"/>
      <c r="G59" s="115">
        <f t="shared" si="5"/>
        <v>0</v>
      </c>
      <c r="I59" s="141"/>
      <c r="J59" s="155"/>
      <c r="K59" s="141"/>
      <c r="L59" s="141"/>
      <c r="M59" s="141"/>
      <c r="N59" s="141"/>
    </row>
    <row r="60" spans="1:14" x14ac:dyDescent="0.25">
      <c r="A60" s="156"/>
      <c r="B60" s="157"/>
      <c r="C60" s="151"/>
      <c r="D60" s="152"/>
      <c r="E60" s="161"/>
      <c r="F60" s="108"/>
      <c r="G60" s="115">
        <f t="shared" si="5"/>
        <v>0</v>
      </c>
      <c r="I60" s="141"/>
      <c r="J60" s="155"/>
      <c r="K60" s="141"/>
      <c r="L60" s="141"/>
      <c r="M60" s="141"/>
      <c r="N60" s="141"/>
    </row>
    <row r="61" spans="1:14" x14ac:dyDescent="0.25">
      <c r="A61" s="140"/>
      <c r="B61" s="105"/>
      <c r="C61" s="115"/>
      <c r="D61" s="115"/>
      <c r="E61" s="140"/>
      <c r="F61" s="108"/>
      <c r="G61" s="115">
        <f t="shared" si="5"/>
        <v>0</v>
      </c>
      <c r="I61" s="141"/>
      <c r="J61" s="141"/>
      <c r="K61" s="141"/>
      <c r="L61" s="141"/>
      <c r="M61" s="141"/>
      <c r="N61" s="141"/>
    </row>
    <row r="62" spans="1:14" x14ac:dyDescent="0.25">
      <c r="A62" s="140"/>
      <c r="B62" s="105"/>
      <c r="C62" s="115"/>
      <c r="D62" s="115"/>
      <c r="E62" s="140"/>
      <c r="F62" s="108"/>
      <c r="G62" s="115">
        <f t="shared" si="5"/>
        <v>0</v>
      </c>
      <c r="I62" s="141"/>
      <c r="J62" s="141"/>
      <c r="K62" s="141"/>
      <c r="L62" s="141"/>
      <c r="M62" s="141"/>
      <c r="N62" s="141"/>
    </row>
    <row r="63" spans="1:14" x14ac:dyDescent="0.25">
      <c r="A63" s="162"/>
      <c r="B63" s="119"/>
      <c r="C63" s="118"/>
      <c r="D63" s="118"/>
      <c r="E63" s="162"/>
      <c r="F63" s="121"/>
      <c r="G63" s="115">
        <f t="shared" si="5"/>
        <v>0</v>
      </c>
      <c r="I63" s="141"/>
      <c r="J63" s="141"/>
      <c r="K63" s="141"/>
      <c r="L63" s="141"/>
      <c r="M63" s="141"/>
      <c r="N63" s="141"/>
    </row>
    <row r="64" spans="1:14" x14ac:dyDescent="0.25">
      <c r="A64" s="143" t="s">
        <v>183</v>
      </c>
      <c r="B64" s="123"/>
      <c r="C64" s="122"/>
      <c r="D64" s="122"/>
      <c r="E64" s="143"/>
      <c r="F64" s="144"/>
      <c r="G64" s="144">
        <f>TRUNC(ROUND(SUM(G44:G63),2),2)</f>
        <v>0</v>
      </c>
      <c r="I64" s="141"/>
      <c r="J64" s="141"/>
      <c r="K64" s="141"/>
      <c r="L64" s="141"/>
      <c r="M64" s="141"/>
      <c r="N64" s="141"/>
    </row>
    <row r="65" spans="1:22" s="93" customFormat="1" x14ac:dyDescent="0.25">
      <c r="A65" s="126" t="s">
        <v>184</v>
      </c>
      <c r="B65" s="127"/>
      <c r="C65" s="128"/>
      <c r="D65" s="128"/>
      <c r="E65" s="129"/>
      <c r="F65" s="129"/>
      <c r="G65" s="130"/>
      <c r="I65" s="145"/>
      <c r="J65" s="145"/>
      <c r="K65" s="145"/>
      <c r="L65" s="145"/>
      <c r="M65" s="145"/>
      <c r="N65" s="145"/>
    </row>
    <row r="66" spans="1:22" ht="27.75" customHeight="1" x14ac:dyDescent="0.25">
      <c r="A66" s="163" t="s">
        <v>122</v>
      </c>
      <c r="B66" s="132"/>
      <c r="C66" s="95" t="s">
        <v>185</v>
      </c>
      <c r="D66" s="95" t="s">
        <v>186</v>
      </c>
      <c r="E66" s="163" t="s">
        <v>124</v>
      </c>
      <c r="F66" s="133"/>
      <c r="G66" s="134" t="s">
        <v>187</v>
      </c>
    </row>
    <row r="67" spans="1:22" x14ac:dyDescent="0.25">
      <c r="A67" s="142"/>
      <c r="B67" s="85"/>
      <c r="C67" s="120"/>
      <c r="D67" s="120" t="s">
        <v>128</v>
      </c>
      <c r="E67" s="164" t="s">
        <v>129</v>
      </c>
      <c r="F67" s="165"/>
      <c r="G67" s="99" t="s">
        <v>188</v>
      </c>
    </row>
    <row r="68" spans="1:22" ht="15.75" thickBot="1" x14ac:dyDescent="0.3">
      <c r="A68" s="166"/>
      <c r="B68" s="167"/>
      <c r="C68" s="168"/>
      <c r="D68" s="168"/>
      <c r="E68" s="161"/>
      <c r="F68" s="108"/>
      <c r="G68" s="168"/>
    </row>
    <row r="69" spans="1:22" ht="15.75" thickBot="1" x14ac:dyDescent="0.3">
      <c r="A69" s="169" t="s">
        <v>189</v>
      </c>
      <c r="B69" s="170"/>
      <c r="C69" s="116" t="s">
        <v>20</v>
      </c>
      <c r="D69" s="116">
        <v>1</v>
      </c>
      <c r="E69" s="140">
        <v>0.1</v>
      </c>
      <c r="F69" s="108"/>
      <c r="G69" s="115">
        <f>IFERROR(TRUNC(ROUND(D69*E69,2),2),0)</f>
        <v>0.1</v>
      </c>
      <c r="I69" s="171" t="s">
        <v>190</v>
      </c>
      <c r="J69" s="172">
        <v>0</v>
      </c>
    </row>
    <row r="70" spans="1:22" x14ac:dyDescent="0.25">
      <c r="A70" s="173"/>
      <c r="B70" s="174"/>
      <c r="C70" s="120"/>
      <c r="D70" s="120"/>
      <c r="E70" s="175"/>
      <c r="F70" s="176"/>
      <c r="G70" s="118"/>
    </row>
    <row r="71" spans="1:22" x14ac:dyDescent="0.25">
      <c r="A71" s="143" t="s">
        <v>191</v>
      </c>
      <c r="B71" s="123"/>
      <c r="C71" s="122"/>
      <c r="D71" s="122"/>
      <c r="E71" s="122"/>
      <c r="F71" s="123"/>
      <c r="G71" s="122">
        <f>TRUNC(ROUND(SUM(G68:G70),5),2)</f>
        <v>0.1</v>
      </c>
    </row>
    <row r="72" spans="1:22" s="93" customFormat="1" ht="15.75" customHeight="1" x14ac:dyDescent="0.25">
      <c r="A72" s="177"/>
      <c r="B72" s="178"/>
      <c r="C72" s="129" t="s">
        <v>192</v>
      </c>
      <c r="D72" s="129"/>
      <c r="E72" s="129"/>
      <c r="F72" s="129"/>
      <c r="G72" s="179">
        <f>TRUNC(ROUND(G29+G40+G64+G71,2),2)</f>
        <v>1.04</v>
      </c>
    </row>
    <row r="73" spans="1:22" ht="15.75" customHeight="1" x14ac:dyDescent="0.25">
      <c r="A73" s="180"/>
      <c r="B73" s="181"/>
      <c r="C73" s="182" t="s">
        <v>193</v>
      </c>
      <c r="D73" s="124"/>
      <c r="E73" s="124"/>
      <c r="F73" s="183">
        <v>0.03</v>
      </c>
      <c r="G73" s="122">
        <f>TRUNC(ROUND(G72*F73,2),2)</f>
        <v>0.03</v>
      </c>
    </row>
    <row r="74" spans="1:22" ht="15.75" customHeight="1" x14ac:dyDescent="0.25">
      <c r="A74" s="180"/>
      <c r="B74" s="181"/>
      <c r="C74" s="182" t="s">
        <v>194</v>
      </c>
      <c r="D74" s="124"/>
      <c r="E74" s="124"/>
      <c r="F74" s="184">
        <v>1.1000000000000001E-3</v>
      </c>
      <c r="G74" s="122">
        <f>TRUNC(ROUND(G72*F74,2),2)</f>
        <v>0</v>
      </c>
      <c r="V74">
        <f>+COLUMN(V73)</f>
        <v>22</v>
      </c>
    </row>
    <row r="75" spans="1:22" ht="15.75" customHeight="1" x14ac:dyDescent="0.25">
      <c r="A75" s="185"/>
      <c r="B75" s="186"/>
      <c r="C75" s="182" t="s">
        <v>195</v>
      </c>
      <c r="D75" s="124"/>
      <c r="E75" s="124"/>
      <c r="F75" s="144"/>
      <c r="G75" s="122">
        <f>TRUNC(ROUND(SUM(G72:G74),2),2)</f>
        <v>1.07</v>
      </c>
      <c r="U75" t="s">
        <v>196</v>
      </c>
      <c r="V75">
        <f>+TRUNC(ROUND(G29+G40+G71+G73+G74,2),2)</f>
        <v>1.07</v>
      </c>
    </row>
    <row r="76" spans="1:22" s="93" customFormat="1" ht="15.75" customHeight="1" x14ac:dyDescent="0.25">
      <c r="A76" s="187" t="s">
        <v>197</v>
      </c>
      <c r="B76" s="188"/>
      <c r="C76" s="189" t="s">
        <v>198</v>
      </c>
      <c r="D76" s="190"/>
      <c r="E76" s="190"/>
      <c r="F76" s="191"/>
      <c r="G76" s="192"/>
      <c r="U76" s="93" t="s">
        <v>199</v>
      </c>
      <c r="V76" s="93">
        <f>+G64</f>
        <v>0</v>
      </c>
    </row>
    <row r="77" spans="1:22" x14ac:dyDescent="0.25">
      <c r="A77" s="193"/>
      <c r="B77" s="193"/>
      <c r="C77" s="193"/>
      <c r="D77" s="193"/>
      <c r="E77" s="193"/>
      <c r="F77" s="193"/>
      <c r="G77" s="193"/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4" orientation="portrait" horizontalDpi="4294967293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8">
    <tabColor rgb="FF92D050"/>
    <pageSetUpPr fitToPage="1"/>
  </sheetPr>
  <dimension ref="A1:V77"/>
  <sheetViews>
    <sheetView showZeros="0" view="pageBreakPreview" topLeftCell="A4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58" t="s">
        <v>109</v>
      </c>
      <c r="B1" s="59"/>
      <c r="C1" s="59"/>
      <c r="D1" s="59"/>
      <c r="E1" s="59"/>
      <c r="F1" s="59"/>
      <c r="G1" s="60"/>
    </row>
    <row r="2" spans="1:22" ht="15" customHeight="1" x14ac:dyDescent="0.25">
      <c r="A2" s="61" t="s">
        <v>110</v>
      </c>
      <c r="B2" s="62"/>
      <c r="C2" s="62"/>
      <c r="D2" s="62" t="s">
        <v>111</v>
      </c>
      <c r="E2" s="63" t="s">
        <v>17</v>
      </c>
      <c r="F2" s="63"/>
      <c r="G2" s="64"/>
    </row>
    <row r="3" spans="1:22" ht="103.5" customHeight="1" x14ac:dyDescent="0.25">
      <c r="A3" s="65" t="s">
        <v>112</v>
      </c>
      <c r="B3" s="66"/>
      <c r="C3" s="62"/>
      <c r="D3" s="62"/>
      <c r="E3" s="63"/>
      <c r="F3" s="63"/>
      <c r="G3" s="64"/>
    </row>
    <row r="4" spans="1:22" ht="18" x14ac:dyDescent="0.25">
      <c r="A4" s="67" t="s">
        <v>113</v>
      </c>
      <c r="B4" s="68"/>
      <c r="C4" s="68"/>
      <c r="D4" s="68"/>
      <c r="E4" s="68"/>
      <c r="F4" s="68"/>
      <c r="G4" s="69"/>
    </row>
    <row r="5" spans="1:22" x14ac:dyDescent="0.25">
      <c r="A5" s="70"/>
      <c r="B5" s="71"/>
      <c r="C5" s="71"/>
      <c r="D5" s="72" t="s">
        <v>114</v>
      </c>
      <c r="F5" s="73"/>
      <c r="G5" s="74"/>
    </row>
    <row r="6" spans="1:22" x14ac:dyDescent="0.25">
      <c r="A6" s="75" t="s">
        <v>115</v>
      </c>
      <c r="B6" s="76"/>
      <c r="C6" s="71"/>
      <c r="D6" s="71"/>
      <c r="E6" s="71"/>
      <c r="F6" s="71"/>
      <c r="G6" s="77"/>
    </row>
    <row r="7" spans="1:22" ht="42" customHeight="1" x14ac:dyDescent="0.25">
      <c r="A7" s="78" t="s">
        <v>83</v>
      </c>
      <c r="B7" s="79"/>
      <c r="C7" s="79"/>
      <c r="D7" s="79"/>
      <c r="E7" s="79"/>
      <c r="F7" s="80" t="s">
        <v>116</v>
      </c>
      <c r="G7" s="81" t="s">
        <v>20</v>
      </c>
      <c r="H7" s="82"/>
      <c r="I7" s="83" t="s">
        <v>117</v>
      </c>
      <c r="J7" s="82">
        <v>2</v>
      </c>
    </row>
    <row r="8" spans="1:22" x14ac:dyDescent="0.25">
      <c r="A8" s="84" t="s">
        <v>118</v>
      </c>
      <c r="B8" s="85"/>
      <c r="C8" s="85"/>
      <c r="D8" s="85"/>
      <c r="E8" s="86"/>
      <c r="F8" s="86"/>
      <c r="G8" s="87"/>
    </row>
    <row r="9" spans="1:22" s="93" customFormat="1" x14ac:dyDescent="0.25">
      <c r="A9" s="88" t="s">
        <v>119</v>
      </c>
      <c r="B9" s="89"/>
      <c r="C9" s="90"/>
      <c r="D9" s="90"/>
      <c r="E9" s="91"/>
      <c r="F9" s="91"/>
      <c r="G9" s="92"/>
      <c r="I9" s="94" t="s">
        <v>120</v>
      </c>
      <c r="J9" s="94" t="s">
        <v>121</v>
      </c>
    </row>
    <row r="10" spans="1:22" ht="15.75" x14ac:dyDescent="0.25">
      <c r="A10" s="95" t="s">
        <v>122</v>
      </c>
      <c r="B10" s="95" t="s">
        <v>123</v>
      </c>
      <c r="C10" s="95" t="s">
        <v>124</v>
      </c>
      <c r="D10" s="95" t="s">
        <v>125</v>
      </c>
      <c r="E10" s="96" t="s">
        <v>126</v>
      </c>
      <c r="F10" s="96"/>
      <c r="G10" s="95" t="s">
        <v>127</v>
      </c>
      <c r="I10" s="97">
        <v>0.5</v>
      </c>
      <c r="J10" s="97">
        <f>1/I10</f>
        <v>2</v>
      </c>
    </row>
    <row r="11" spans="1:22" x14ac:dyDescent="0.25">
      <c r="A11" s="98"/>
      <c r="B11" s="99" t="s">
        <v>128</v>
      </c>
      <c r="C11" s="100" t="s">
        <v>129</v>
      </c>
      <c r="D11" s="99" t="s">
        <v>130</v>
      </c>
      <c r="E11" s="101" t="s">
        <v>131</v>
      </c>
      <c r="F11" s="102"/>
      <c r="G11" s="103" t="s">
        <v>132</v>
      </c>
      <c r="L11" t="s">
        <v>133</v>
      </c>
      <c r="M11" t="s">
        <v>134</v>
      </c>
      <c r="N11" t="s">
        <v>135</v>
      </c>
      <c r="O11" t="s">
        <v>136</v>
      </c>
      <c r="P11" t="s">
        <v>137</v>
      </c>
      <c r="Q11" t="s">
        <v>138</v>
      </c>
      <c r="R11" t="s">
        <v>139</v>
      </c>
      <c r="S11" t="s">
        <v>140</v>
      </c>
    </row>
    <row r="12" spans="1:22" x14ac:dyDescent="0.25">
      <c r="A12" s="104" t="s">
        <v>141</v>
      </c>
      <c r="B12" s="104">
        <v>0</v>
      </c>
      <c r="C12" s="105">
        <v>4.25</v>
      </c>
      <c r="D12" s="106">
        <f>IFERROR(ROUND(B12*C12,5),0)</f>
        <v>0</v>
      </c>
      <c r="E12" s="107">
        <v>0.2</v>
      </c>
      <c r="F12" s="108"/>
      <c r="G12" s="106">
        <f>IFERROR(TRUNC(ROUND(D12*E12,2),2),0)</f>
        <v>0</v>
      </c>
      <c r="I12" t="s">
        <v>142</v>
      </c>
      <c r="J12">
        <v>2</v>
      </c>
      <c r="U12">
        <v>6.25</v>
      </c>
      <c r="V12">
        <f>+U12*1.4</f>
        <v>8.75</v>
      </c>
    </row>
    <row r="13" spans="1:22" x14ac:dyDescent="0.25">
      <c r="A13" s="104" t="s">
        <v>143</v>
      </c>
      <c r="B13" s="104">
        <v>0</v>
      </c>
      <c r="C13" s="105">
        <v>10</v>
      </c>
      <c r="D13" s="106">
        <f t="shared" ref="D13:D26" si="0">IFERROR(ROUND(B13*C13,5),0)</f>
        <v>0</v>
      </c>
      <c r="E13" s="109">
        <v>0.2</v>
      </c>
      <c r="F13" s="110"/>
      <c r="G13" s="106">
        <f t="shared" ref="G13:G26" si="1">IFERROR(TRUNC(ROUND(D13*E13,2),2),0)</f>
        <v>0</v>
      </c>
      <c r="I13" t="s">
        <v>144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4" t="s">
        <v>145</v>
      </c>
      <c r="B14" s="104">
        <v>0</v>
      </c>
      <c r="C14" s="105">
        <v>20</v>
      </c>
      <c r="D14" s="106">
        <f t="shared" si="0"/>
        <v>0</v>
      </c>
      <c r="E14" s="107">
        <v>0.2</v>
      </c>
      <c r="F14" s="108"/>
      <c r="G14" s="106">
        <f t="shared" si="1"/>
        <v>0</v>
      </c>
      <c r="I14" t="s">
        <v>146</v>
      </c>
      <c r="J14">
        <v>2</v>
      </c>
      <c r="U14">
        <v>65</v>
      </c>
      <c r="V14">
        <f t="shared" si="2"/>
        <v>91</v>
      </c>
    </row>
    <row r="15" spans="1:22" x14ac:dyDescent="0.25">
      <c r="A15" s="104" t="s">
        <v>147</v>
      </c>
      <c r="B15" s="104">
        <v>0</v>
      </c>
      <c r="C15" s="105">
        <v>1</v>
      </c>
      <c r="D15" s="106">
        <f t="shared" si="0"/>
        <v>0</v>
      </c>
      <c r="E15" s="107">
        <v>0.2</v>
      </c>
      <c r="F15" s="108"/>
      <c r="G15" s="106">
        <f t="shared" si="1"/>
        <v>0</v>
      </c>
      <c r="I15" t="s">
        <v>148</v>
      </c>
      <c r="J15">
        <v>2</v>
      </c>
      <c r="U15">
        <v>2</v>
      </c>
      <c r="V15">
        <f t="shared" si="2"/>
        <v>2.8</v>
      </c>
    </row>
    <row r="16" spans="1:22" x14ac:dyDescent="0.25">
      <c r="A16" s="104" t="s">
        <v>149</v>
      </c>
      <c r="B16" s="104">
        <v>0</v>
      </c>
      <c r="C16" s="105">
        <v>0.5</v>
      </c>
      <c r="D16" s="106">
        <f t="shared" si="0"/>
        <v>0</v>
      </c>
      <c r="E16" s="107">
        <v>0.2</v>
      </c>
      <c r="F16" s="108"/>
      <c r="G16" s="106">
        <f t="shared" si="1"/>
        <v>0</v>
      </c>
      <c r="I16" t="s">
        <v>150</v>
      </c>
      <c r="J16">
        <v>2</v>
      </c>
      <c r="U16">
        <v>0.5</v>
      </c>
      <c r="V16">
        <f t="shared" si="2"/>
        <v>0.7</v>
      </c>
    </row>
    <row r="17" spans="1:22" x14ac:dyDescent="0.25">
      <c r="A17" s="104" t="s">
        <v>148</v>
      </c>
      <c r="B17" s="104">
        <v>0</v>
      </c>
      <c r="C17" s="105">
        <v>0.15</v>
      </c>
      <c r="D17" s="106">
        <f t="shared" si="0"/>
        <v>0</v>
      </c>
      <c r="E17" s="107">
        <v>0.2</v>
      </c>
      <c r="F17" s="108"/>
      <c r="G17" s="106">
        <f t="shared" si="1"/>
        <v>0</v>
      </c>
      <c r="I17" t="s">
        <v>151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111" t="s">
        <v>152</v>
      </c>
      <c r="B18" s="104">
        <v>0</v>
      </c>
      <c r="C18" s="105">
        <v>0.15</v>
      </c>
      <c r="D18" s="106">
        <f t="shared" si="0"/>
        <v>0</v>
      </c>
      <c r="E18" s="107">
        <v>0.2</v>
      </c>
      <c r="F18" s="108"/>
      <c r="G18" s="106">
        <f t="shared" si="1"/>
        <v>0</v>
      </c>
      <c r="I18" t="s">
        <v>153</v>
      </c>
      <c r="J18">
        <v>2</v>
      </c>
      <c r="U18">
        <v>0.15</v>
      </c>
      <c r="V18">
        <f t="shared" si="2"/>
        <v>0.21</v>
      </c>
    </row>
    <row r="19" spans="1:22" x14ac:dyDescent="0.25">
      <c r="A19" s="104" t="s">
        <v>154</v>
      </c>
      <c r="B19" s="104">
        <v>0</v>
      </c>
      <c r="C19" s="105">
        <v>0.16</v>
      </c>
      <c r="D19" s="106">
        <f t="shared" si="0"/>
        <v>0</v>
      </c>
      <c r="E19" s="107">
        <v>0.2</v>
      </c>
      <c r="F19" s="108"/>
      <c r="G19" s="106">
        <f t="shared" si="1"/>
        <v>0</v>
      </c>
      <c r="I19" t="s">
        <v>155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4" t="s">
        <v>156</v>
      </c>
      <c r="B20" s="104">
        <v>0</v>
      </c>
      <c r="C20" s="105">
        <v>0.2</v>
      </c>
      <c r="D20" s="106">
        <f t="shared" si="0"/>
        <v>0</v>
      </c>
      <c r="E20" s="107">
        <v>0.2</v>
      </c>
      <c r="F20" s="108"/>
      <c r="G20" s="106">
        <f t="shared" si="1"/>
        <v>0</v>
      </c>
      <c r="I20" t="s">
        <v>157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4" t="s">
        <v>158</v>
      </c>
      <c r="B21" s="104">
        <v>0</v>
      </c>
      <c r="C21" s="105">
        <v>0.2</v>
      </c>
      <c r="D21" s="106">
        <f t="shared" si="0"/>
        <v>0</v>
      </c>
      <c r="E21" s="107">
        <v>0.2</v>
      </c>
      <c r="F21" s="108"/>
      <c r="G21" s="106">
        <f t="shared" si="1"/>
        <v>0</v>
      </c>
      <c r="I21" t="s">
        <v>159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4" t="s">
        <v>160</v>
      </c>
      <c r="B22" s="104">
        <v>0</v>
      </c>
      <c r="C22" s="105">
        <v>0.17</v>
      </c>
      <c r="D22" s="106">
        <f t="shared" si="0"/>
        <v>0</v>
      </c>
      <c r="E22" s="107">
        <v>0.2</v>
      </c>
      <c r="F22" s="108"/>
      <c r="G22" s="106">
        <f t="shared" si="1"/>
        <v>0</v>
      </c>
      <c r="I22" t="s">
        <v>161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4" t="s">
        <v>162</v>
      </c>
      <c r="B23" s="104">
        <v>0</v>
      </c>
      <c r="C23" s="105">
        <v>0.05</v>
      </c>
      <c r="D23" s="106">
        <f t="shared" si="0"/>
        <v>0</v>
      </c>
      <c r="E23" s="107">
        <v>0.2</v>
      </c>
      <c r="F23" s="108"/>
      <c r="G23" s="106">
        <f t="shared" si="1"/>
        <v>0</v>
      </c>
      <c r="I23" t="s">
        <v>163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2" t="s">
        <v>164</v>
      </c>
      <c r="B24" s="104">
        <v>0</v>
      </c>
      <c r="C24" s="105">
        <v>0.05</v>
      </c>
      <c r="D24" s="106">
        <f t="shared" si="0"/>
        <v>0</v>
      </c>
      <c r="E24" s="107">
        <v>0.2</v>
      </c>
      <c r="F24" s="108"/>
      <c r="G24" s="106">
        <f t="shared" si="1"/>
        <v>0</v>
      </c>
      <c r="I24" t="s">
        <v>165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3" t="s">
        <v>161</v>
      </c>
      <c r="B25" s="112">
        <v>0</v>
      </c>
      <c r="C25" s="105">
        <v>0.05</v>
      </c>
      <c r="D25" s="106">
        <f t="shared" si="0"/>
        <v>0</v>
      </c>
      <c r="E25" s="107">
        <v>0.2</v>
      </c>
      <c r="F25" s="108"/>
      <c r="G25" s="106">
        <f t="shared" si="1"/>
        <v>0</v>
      </c>
      <c r="I25" t="s">
        <v>166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4" t="s">
        <v>167</v>
      </c>
      <c r="B26" s="113">
        <v>0</v>
      </c>
      <c r="C26" s="105">
        <v>2</v>
      </c>
      <c r="D26" s="106">
        <f t="shared" si="0"/>
        <v>0</v>
      </c>
      <c r="E26" s="107">
        <v>0.2</v>
      </c>
      <c r="F26" s="108"/>
      <c r="G26" s="106">
        <f t="shared" si="1"/>
        <v>0</v>
      </c>
      <c r="I26" t="s">
        <v>168</v>
      </c>
      <c r="J26">
        <v>5</v>
      </c>
      <c r="U26">
        <v>5</v>
      </c>
      <c r="V26">
        <f t="shared" si="2"/>
        <v>7</v>
      </c>
    </row>
    <row r="27" spans="1:22" x14ac:dyDescent="0.25">
      <c r="A27" s="115"/>
      <c r="B27" s="116"/>
      <c r="C27" s="105"/>
      <c r="D27" s="117"/>
      <c r="E27" s="105"/>
      <c r="F27" s="108"/>
      <c r="G27" s="110"/>
      <c r="I27" t="s">
        <v>169</v>
      </c>
      <c r="J27">
        <v>5</v>
      </c>
    </row>
    <row r="28" spans="1:22" x14ac:dyDescent="0.25">
      <c r="A28" s="118"/>
      <c r="B28" s="118"/>
      <c r="C28" s="119"/>
      <c r="D28" s="120"/>
      <c r="E28" s="119"/>
      <c r="F28" s="121"/>
      <c r="G28" s="87"/>
    </row>
    <row r="29" spans="1:22" x14ac:dyDescent="0.25">
      <c r="A29" s="122" t="s">
        <v>170</v>
      </c>
      <c r="B29" s="122"/>
      <c r="C29" s="123"/>
      <c r="D29" s="122"/>
      <c r="E29" s="124"/>
      <c r="F29" s="125"/>
      <c r="G29" s="122">
        <f>TRUNC(ROUND(SUM(G12:G28),2),2)</f>
        <v>0</v>
      </c>
    </row>
    <row r="30" spans="1:22" s="93" customFormat="1" x14ac:dyDescent="0.25">
      <c r="A30" s="126" t="s">
        <v>171</v>
      </c>
      <c r="B30" s="127"/>
      <c r="C30" s="128"/>
      <c r="D30" s="128"/>
      <c r="E30" s="129"/>
      <c r="F30" s="129"/>
      <c r="G30" s="130"/>
    </row>
    <row r="31" spans="1:22" x14ac:dyDescent="0.25">
      <c r="A31" s="95" t="s">
        <v>172</v>
      </c>
      <c r="B31" s="131" t="s">
        <v>123</v>
      </c>
      <c r="C31" s="95" t="s">
        <v>173</v>
      </c>
      <c r="D31" s="95" t="s">
        <v>125</v>
      </c>
      <c r="E31" s="132" t="s">
        <v>126</v>
      </c>
      <c r="F31" s="133"/>
      <c r="G31" s="134" t="s">
        <v>127</v>
      </c>
    </row>
    <row r="32" spans="1:22" x14ac:dyDescent="0.25">
      <c r="A32" s="135"/>
      <c r="B32" s="136" t="s">
        <v>128</v>
      </c>
      <c r="C32" s="120" t="s">
        <v>129</v>
      </c>
      <c r="D32" s="120" t="s">
        <v>130</v>
      </c>
      <c r="E32" s="137" t="s">
        <v>131</v>
      </c>
      <c r="F32" s="138"/>
      <c r="G32" s="139" t="s">
        <v>132</v>
      </c>
    </row>
    <row r="33" spans="1:14" x14ac:dyDescent="0.25">
      <c r="A33" s="115" t="s">
        <v>174</v>
      </c>
      <c r="B33" s="140">
        <v>0</v>
      </c>
      <c r="C33" s="115">
        <v>5.5</v>
      </c>
      <c r="D33" s="106">
        <f>IFERROR(ROUND(B33*C33,5),0)</f>
        <v>0</v>
      </c>
      <c r="E33" s="105">
        <v>0.2</v>
      </c>
      <c r="F33" s="108"/>
      <c r="G33" s="108">
        <f>IFERROR(TRUNC(ROUND(D33*E33,2),2),0)</f>
        <v>0</v>
      </c>
    </row>
    <row r="34" spans="1:14" x14ac:dyDescent="0.25">
      <c r="A34" s="115" t="s">
        <v>175</v>
      </c>
      <c r="B34" s="140">
        <v>1</v>
      </c>
      <c r="C34" s="115">
        <v>5</v>
      </c>
      <c r="D34" s="106">
        <f t="shared" ref="D34:D38" si="3">IFERROR(ROUND(B34*C34,5),0)</f>
        <v>5</v>
      </c>
      <c r="E34" s="105">
        <v>0.2</v>
      </c>
      <c r="F34" s="108"/>
      <c r="G34" s="108">
        <f t="shared" ref="G34:G38" si="4">IFERROR(TRUNC(ROUND(D34*E34,2),2),0)</f>
        <v>1</v>
      </c>
    </row>
    <row r="35" spans="1:14" x14ac:dyDescent="0.25">
      <c r="A35" s="115" t="s">
        <v>176</v>
      </c>
      <c r="B35" s="140">
        <v>1</v>
      </c>
      <c r="C35" s="115">
        <v>4.5</v>
      </c>
      <c r="D35" s="106">
        <f t="shared" si="3"/>
        <v>4.5</v>
      </c>
      <c r="E35" s="105">
        <v>0.2</v>
      </c>
      <c r="F35" s="108"/>
      <c r="G35" s="108">
        <f t="shared" si="4"/>
        <v>0.9</v>
      </c>
    </row>
    <row r="36" spans="1:14" x14ac:dyDescent="0.25">
      <c r="A36" s="115" t="s">
        <v>177</v>
      </c>
      <c r="B36" s="140">
        <v>0</v>
      </c>
      <c r="C36" s="115">
        <v>5</v>
      </c>
      <c r="D36" s="106">
        <f t="shared" si="3"/>
        <v>0</v>
      </c>
      <c r="E36" s="105">
        <v>0.2</v>
      </c>
      <c r="F36" s="108"/>
      <c r="G36" s="108">
        <f t="shared" si="4"/>
        <v>0</v>
      </c>
      <c r="I36" s="141"/>
      <c r="J36" s="141"/>
      <c r="K36" s="141"/>
      <c r="L36" s="141"/>
      <c r="M36" s="141"/>
      <c r="N36" s="141"/>
    </row>
    <row r="37" spans="1:14" x14ac:dyDescent="0.25">
      <c r="A37" s="115" t="s">
        <v>178</v>
      </c>
      <c r="B37" s="140">
        <v>0</v>
      </c>
      <c r="C37" s="115">
        <v>6.5</v>
      </c>
      <c r="D37" s="106">
        <f t="shared" si="3"/>
        <v>0</v>
      </c>
      <c r="E37" s="105">
        <v>0.2</v>
      </c>
      <c r="F37" s="108"/>
      <c r="G37" s="108">
        <f t="shared" si="4"/>
        <v>0</v>
      </c>
      <c r="I37" s="141"/>
      <c r="J37" s="141"/>
      <c r="K37" s="141"/>
      <c r="L37" s="141"/>
      <c r="M37" s="141"/>
      <c r="N37" s="141"/>
    </row>
    <row r="38" spans="1:14" x14ac:dyDescent="0.25">
      <c r="A38" s="115"/>
      <c r="B38" s="140">
        <v>0</v>
      </c>
      <c r="C38" s="115"/>
      <c r="D38" s="106">
        <f t="shared" si="3"/>
        <v>0</v>
      </c>
      <c r="E38" s="105">
        <v>0</v>
      </c>
      <c r="F38" s="108"/>
      <c r="G38" s="108">
        <f t="shared" si="4"/>
        <v>0</v>
      </c>
      <c r="I38" s="141"/>
      <c r="J38" s="141"/>
      <c r="K38" s="141"/>
      <c r="L38" s="141"/>
      <c r="M38" s="141"/>
      <c r="N38" s="141"/>
    </row>
    <row r="39" spans="1:14" x14ac:dyDescent="0.25">
      <c r="A39" s="135"/>
      <c r="B39" s="142"/>
      <c r="C39" s="118"/>
      <c r="D39" s="120"/>
      <c r="E39" s="119"/>
      <c r="F39" s="121"/>
      <c r="G39" s="121"/>
      <c r="I39" s="141"/>
      <c r="J39" s="141"/>
      <c r="K39" s="141"/>
      <c r="L39" s="141"/>
      <c r="M39" s="141"/>
      <c r="N39" s="141"/>
    </row>
    <row r="40" spans="1:14" x14ac:dyDescent="0.25">
      <c r="A40" s="122" t="s">
        <v>179</v>
      </c>
      <c r="B40" s="143"/>
      <c r="C40" s="122"/>
      <c r="D40" s="122"/>
      <c r="E40" s="123"/>
      <c r="F40" s="144"/>
      <c r="G40" s="122">
        <f>TRUNC(ROUND(SUM(G33:G39),2),2)</f>
        <v>1.9</v>
      </c>
      <c r="I40" s="141"/>
      <c r="J40" s="141"/>
      <c r="K40" s="141"/>
      <c r="L40" s="141"/>
      <c r="M40" s="141"/>
      <c r="N40" s="141"/>
    </row>
    <row r="41" spans="1:14" s="93" customFormat="1" x14ac:dyDescent="0.25">
      <c r="A41" s="126" t="s">
        <v>180</v>
      </c>
      <c r="B41" s="127"/>
      <c r="C41" s="128"/>
      <c r="D41" s="128"/>
      <c r="E41" s="129"/>
      <c r="F41" s="129"/>
      <c r="G41" s="130"/>
      <c r="I41" s="145"/>
      <c r="J41" s="145"/>
      <c r="K41" s="145"/>
      <c r="L41" s="145"/>
      <c r="M41" s="145"/>
      <c r="N41" s="145"/>
    </row>
    <row r="42" spans="1:14" ht="15.75" customHeight="1" x14ac:dyDescent="0.25">
      <c r="A42" s="143" t="s">
        <v>181</v>
      </c>
      <c r="B42" s="144"/>
      <c r="C42" s="122" t="s">
        <v>5</v>
      </c>
      <c r="D42" s="122" t="s">
        <v>123</v>
      </c>
      <c r="E42" s="124" t="s">
        <v>182</v>
      </c>
      <c r="F42" s="124"/>
      <c r="G42" s="122" t="s">
        <v>127</v>
      </c>
      <c r="I42" s="141"/>
      <c r="J42" s="141"/>
      <c r="K42" s="141"/>
      <c r="L42" s="141"/>
      <c r="M42" s="141"/>
      <c r="N42" s="141"/>
    </row>
    <row r="43" spans="1:14" x14ac:dyDescent="0.25">
      <c r="A43" s="146"/>
      <c r="B43" s="147"/>
      <c r="C43" s="99"/>
      <c r="D43" s="99" t="s">
        <v>128</v>
      </c>
      <c r="E43" s="148" t="s">
        <v>129</v>
      </c>
      <c r="F43" s="102"/>
      <c r="G43" s="99" t="s">
        <v>130</v>
      </c>
      <c r="I43" s="141"/>
      <c r="J43" s="141"/>
      <c r="K43" s="141"/>
      <c r="L43" s="141"/>
      <c r="M43" s="141"/>
      <c r="N43" s="141"/>
    </row>
    <row r="44" spans="1:14" x14ac:dyDescent="0.25">
      <c r="A44" s="149" t="s">
        <v>21</v>
      </c>
      <c r="B44" s="150"/>
      <c r="C44" s="151"/>
      <c r="D44" s="152"/>
      <c r="E44" s="153"/>
      <c r="F44" s="154"/>
      <c r="G44" s="115">
        <f>IFERROR(TRUNC(ROUND(D44*E44,2),2),0)</f>
        <v>0</v>
      </c>
      <c r="I44" s="141"/>
      <c r="J44" s="155"/>
      <c r="K44" s="141"/>
      <c r="L44" s="141"/>
      <c r="M44" s="141"/>
      <c r="N44" s="141"/>
    </row>
    <row r="45" spans="1:14" x14ac:dyDescent="0.25">
      <c r="A45" s="156"/>
      <c r="B45" s="157"/>
      <c r="C45" s="151"/>
      <c r="D45" s="152"/>
      <c r="E45" s="158"/>
      <c r="F45" s="110"/>
      <c r="G45" s="115">
        <f t="shared" ref="G45:G63" si="5">IFERROR(TRUNC(ROUND(D45*E45,2),2),0)</f>
        <v>0</v>
      </c>
      <c r="I45" s="141"/>
      <c r="J45" s="155"/>
      <c r="K45" s="141"/>
      <c r="L45" s="141"/>
      <c r="M45" s="141"/>
      <c r="N45" s="141"/>
    </row>
    <row r="46" spans="1:14" x14ac:dyDescent="0.25">
      <c r="A46" s="156"/>
      <c r="B46" s="157"/>
      <c r="C46" s="159"/>
      <c r="D46" s="160"/>
      <c r="E46" s="161"/>
      <c r="F46" s="108"/>
      <c r="G46" s="115">
        <f t="shared" si="5"/>
        <v>0</v>
      </c>
      <c r="I46" s="141"/>
      <c r="J46" s="155"/>
      <c r="K46" s="141"/>
      <c r="L46" s="141"/>
      <c r="M46" s="141"/>
      <c r="N46" s="141"/>
    </row>
    <row r="47" spans="1:14" x14ac:dyDescent="0.25">
      <c r="A47" s="156"/>
      <c r="B47" s="157"/>
      <c r="C47" s="151"/>
      <c r="D47" s="152"/>
      <c r="E47" s="161"/>
      <c r="F47" s="108"/>
      <c r="G47" s="115">
        <f t="shared" si="5"/>
        <v>0</v>
      </c>
      <c r="I47" s="141"/>
      <c r="J47" s="155"/>
      <c r="K47" s="141"/>
      <c r="L47" s="141"/>
      <c r="M47" s="141"/>
      <c r="N47" s="141"/>
    </row>
    <row r="48" spans="1:14" x14ac:dyDescent="0.25">
      <c r="A48" s="156"/>
      <c r="B48" s="157"/>
      <c r="C48" s="151"/>
      <c r="D48" s="152"/>
      <c r="E48" s="161"/>
      <c r="F48" s="108"/>
      <c r="G48" s="115">
        <f t="shared" si="5"/>
        <v>0</v>
      </c>
      <c r="I48" s="141"/>
      <c r="J48" s="155"/>
      <c r="K48" s="141"/>
      <c r="L48" s="141"/>
      <c r="M48" s="141"/>
      <c r="N48" s="141"/>
    </row>
    <row r="49" spans="1:14" x14ac:dyDescent="0.25">
      <c r="A49" s="156"/>
      <c r="B49" s="157"/>
      <c r="C49" s="151"/>
      <c r="D49" s="152"/>
      <c r="E49" s="161"/>
      <c r="F49" s="108"/>
      <c r="G49" s="115">
        <f t="shared" si="5"/>
        <v>0</v>
      </c>
      <c r="I49" s="141"/>
      <c r="J49" s="155"/>
      <c r="K49" s="141"/>
      <c r="L49" s="141"/>
      <c r="M49" s="141"/>
      <c r="N49" s="141"/>
    </row>
    <row r="50" spans="1:14" x14ac:dyDescent="0.25">
      <c r="A50" s="156"/>
      <c r="B50" s="157"/>
      <c r="C50" s="151"/>
      <c r="D50" s="152"/>
      <c r="E50" s="161"/>
      <c r="F50" s="108"/>
      <c r="G50" s="115">
        <f t="shared" si="5"/>
        <v>0</v>
      </c>
      <c r="I50" s="141"/>
      <c r="J50" s="155"/>
      <c r="K50" s="141"/>
      <c r="L50" s="141"/>
      <c r="M50" s="141"/>
      <c r="N50" s="141"/>
    </row>
    <row r="51" spans="1:14" x14ac:dyDescent="0.25">
      <c r="A51" s="156"/>
      <c r="B51" s="157"/>
      <c r="C51" s="151"/>
      <c r="D51" s="152"/>
      <c r="E51" s="161"/>
      <c r="F51" s="108"/>
      <c r="G51" s="115">
        <f t="shared" si="5"/>
        <v>0</v>
      </c>
      <c r="I51" s="141"/>
      <c r="J51" s="155"/>
      <c r="K51" s="141"/>
      <c r="L51" s="141"/>
      <c r="M51" s="141"/>
      <c r="N51" s="141"/>
    </row>
    <row r="52" spans="1:14" x14ac:dyDescent="0.25">
      <c r="A52" s="156"/>
      <c r="B52" s="157"/>
      <c r="C52" s="151"/>
      <c r="D52" s="152"/>
      <c r="E52" s="161"/>
      <c r="F52" s="108"/>
      <c r="G52" s="115">
        <f t="shared" si="5"/>
        <v>0</v>
      </c>
      <c r="I52" s="141"/>
      <c r="J52" s="155"/>
      <c r="K52" s="141"/>
      <c r="L52" s="141"/>
      <c r="M52" s="141"/>
      <c r="N52" s="141"/>
    </row>
    <row r="53" spans="1:14" x14ac:dyDescent="0.25">
      <c r="A53" s="156"/>
      <c r="B53" s="157"/>
      <c r="C53" s="151"/>
      <c r="D53" s="152"/>
      <c r="E53" s="161"/>
      <c r="F53" s="108"/>
      <c r="G53" s="115">
        <f t="shared" si="5"/>
        <v>0</v>
      </c>
      <c r="I53" s="141"/>
      <c r="J53" s="155"/>
      <c r="K53" s="141"/>
      <c r="L53" s="141"/>
      <c r="M53" s="141"/>
      <c r="N53" s="141"/>
    </row>
    <row r="54" spans="1:14" x14ac:dyDescent="0.25">
      <c r="A54" s="156"/>
      <c r="B54" s="157"/>
      <c r="C54" s="151"/>
      <c r="D54" s="152"/>
      <c r="E54" s="161"/>
      <c r="F54" s="108"/>
      <c r="G54" s="115">
        <f t="shared" si="5"/>
        <v>0</v>
      </c>
      <c r="I54" s="141"/>
      <c r="J54" s="155"/>
      <c r="K54" s="141"/>
      <c r="L54" s="141"/>
      <c r="M54" s="141"/>
      <c r="N54" s="141"/>
    </row>
    <row r="55" spans="1:14" x14ac:dyDescent="0.25">
      <c r="A55" s="140"/>
      <c r="B55" s="105"/>
      <c r="C55" s="151"/>
      <c r="D55" s="152"/>
      <c r="E55" s="140"/>
      <c r="F55" s="108"/>
      <c r="G55" s="115">
        <f t="shared" si="5"/>
        <v>0</v>
      </c>
      <c r="I55" s="141"/>
      <c r="J55" s="141"/>
      <c r="K55" s="141"/>
      <c r="L55" s="141"/>
      <c r="M55" s="141"/>
      <c r="N55" s="141"/>
    </row>
    <row r="56" spans="1:14" x14ac:dyDescent="0.25">
      <c r="A56" s="156"/>
      <c r="B56" s="157"/>
      <c r="C56" s="151"/>
      <c r="D56" s="152"/>
      <c r="E56" s="161"/>
      <c r="F56" s="108"/>
      <c r="G56" s="115">
        <f t="shared" si="5"/>
        <v>0</v>
      </c>
      <c r="I56" s="141"/>
      <c r="J56" s="155"/>
      <c r="K56" s="141"/>
      <c r="L56" s="141"/>
      <c r="M56" s="141"/>
      <c r="N56" s="141"/>
    </row>
    <row r="57" spans="1:14" x14ac:dyDescent="0.25">
      <c r="A57" s="156"/>
      <c r="B57" s="157"/>
      <c r="C57" s="151"/>
      <c r="D57" s="152"/>
      <c r="E57" s="161"/>
      <c r="F57" s="108"/>
      <c r="G57" s="115">
        <f t="shared" si="5"/>
        <v>0</v>
      </c>
      <c r="I57" s="141"/>
      <c r="J57" s="155"/>
      <c r="K57" s="141"/>
      <c r="L57" s="141"/>
      <c r="M57" s="141"/>
      <c r="N57" s="141"/>
    </row>
    <row r="58" spans="1:14" x14ac:dyDescent="0.25">
      <c r="A58" s="156"/>
      <c r="B58" s="157"/>
      <c r="C58" s="151"/>
      <c r="D58" s="152"/>
      <c r="E58" s="161"/>
      <c r="F58" s="108"/>
      <c r="G58" s="115">
        <f t="shared" si="5"/>
        <v>0</v>
      </c>
      <c r="I58" s="141"/>
      <c r="J58" s="155"/>
      <c r="K58" s="141"/>
      <c r="L58" s="141"/>
      <c r="M58" s="141"/>
      <c r="N58" s="141"/>
    </row>
    <row r="59" spans="1:14" x14ac:dyDescent="0.25">
      <c r="A59" s="156"/>
      <c r="B59" s="157"/>
      <c r="C59" s="151"/>
      <c r="D59" s="152"/>
      <c r="E59" s="161"/>
      <c r="F59" s="108"/>
      <c r="G59" s="115">
        <f t="shared" si="5"/>
        <v>0</v>
      </c>
      <c r="I59" s="141"/>
      <c r="J59" s="155"/>
      <c r="K59" s="141"/>
      <c r="L59" s="141"/>
      <c r="M59" s="141"/>
      <c r="N59" s="141"/>
    </row>
    <row r="60" spans="1:14" x14ac:dyDescent="0.25">
      <c r="A60" s="156"/>
      <c r="B60" s="157"/>
      <c r="C60" s="151"/>
      <c r="D60" s="152"/>
      <c r="E60" s="161"/>
      <c r="F60" s="108"/>
      <c r="G60" s="115">
        <f t="shared" si="5"/>
        <v>0</v>
      </c>
      <c r="I60" s="141"/>
      <c r="J60" s="155"/>
      <c r="K60" s="141"/>
      <c r="L60" s="141"/>
      <c r="M60" s="141"/>
      <c r="N60" s="141"/>
    </row>
    <row r="61" spans="1:14" x14ac:dyDescent="0.25">
      <c r="A61" s="140"/>
      <c r="B61" s="105"/>
      <c r="C61" s="115"/>
      <c r="D61" s="115"/>
      <c r="E61" s="140"/>
      <c r="F61" s="108"/>
      <c r="G61" s="115">
        <f t="shared" si="5"/>
        <v>0</v>
      </c>
      <c r="I61" s="141"/>
      <c r="J61" s="141"/>
      <c r="K61" s="141"/>
      <c r="L61" s="141"/>
      <c r="M61" s="141"/>
      <c r="N61" s="141"/>
    </row>
    <row r="62" spans="1:14" x14ac:dyDescent="0.25">
      <c r="A62" s="140"/>
      <c r="B62" s="105"/>
      <c r="C62" s="115"/>
      <c r="D62" s="115"/>
      <c r="E62" s="140"/>
      <c r="F62" s="108"/>
      <c r="G62" s="115">
        <f t="shared" si="5"/>
        <v>0</v>
      </c>
      <c r="I62" s="141"/>
      <c r="J62" s="141"/>
      <c r="K62" s="141"/>
      <c r="L62" s="141"/>
      <c r="M62" s="141"/>
      <c r="N62" s="141"/>
    </row>
    <row r="63" spans="1:14" x14ac:dyDescent="0.25">
      <c r="A63" s="162"/>
      <c r="B63" s="119"/>
      <c r="C63" s="118"/>
      <c r="D63" s="118"/>
      <c r="E63" s="162"/>
      <c r="F63" s="121"/>
      <c r="G63" s="115">
        <f t="shared" si="5"/>
        <v>0</v>
      </c>
      <c r="I63" s="141"/>
      <c r="J63" s="141"/>
      <c r="K63" s="141"/>
      <c r="L63" s="141"/>
      <c r="M63" s="141"/>
      <c r="N63" s="141"/>
    </row>
    <row r="64" spans="1:14" x14ac:dyDescent="0.25">
      <c r="A64" s="143" t="s">
        <v>183</v>
      </c>
      <c r="B64" s="123"/>
      <c r="C64" s="122"/>
      <c r="D64" s="122"/>
      <c r="E64" s="143"/>
      <c r="F64" s="144"/>
      <c r="G64" s="144">
        <f>TRUNC(ROUND(SUM(G44:G63),2),2)</f>
        <v>0</v>
      </c>
      <c r="I64" s="141"/>
      <c r="J64" s="141"/>
      <c r="K64" s="141"/>
      <c r="L64" s="141"/>
      <c r="M64" s="141"/>
      <c r="N64" s="141"/>
    </row>
    <row r="65" spans="1:22" s="93" customFormat="1" x14ac:dyDescent="0.25">
      <c r="A65" s="126" t="s">
        <v>184</v>
      </c>
      <c r="B65" s="127"/>
      <c r="C65" s="128"/>
      <c r="D65" s="128"/>
      <c r="E65" s="129"/>
      <c r="F65" s="129"/>
      <c r="G65" s="130"/>
      <c r="I65" s="145"/>
      <c r="J65" s="145"/>
      <c r="K65" s="145"/>
      <c r="L65" s="145"/>
      <c r="M65" s="145"/>
      <c r="N65" s="145"/>
    </row>
    <row r="66" spans="1:22" ht="27.75" customHeight="1" x14ac:dyDescent="0.25">
      <c r="A66" s="163" t="s">
        <v>122</v>
      </c>
      <c r="B66" s="132"/>
      <c r="C66" s="95" t="s">
        <v>185</v>
      </c>
      <c r="D66" s="95" t="s">
        <v>186</v>
      </c>
      <c r="E66" s="163" t="s">
        <v>124</v>
      </c>
      <c r="F66" s="133"/>
      <c r="G66" s="134" t="s">
        <v>187</v>
      </c>
    </row>
    <row r="67" spans="1:22" x14ac:dyDescent="0.25">
      <c r="A67" s="142"/>
      <c r="B67" s="85"/>
      <c r="C67" s="120"/>
      <c r="D67" s="120" t="s">
        <v>128</v>
      </c>
      <c r="E67" s="164" t="s">
        <v>129</v>
      </c>
      <c r="F67" s="165"/>
      <c r="G67" s="99" t="s">
        <v>188</v>
      </c>
    </row>
    <row r="68" spans="1:22" ht="15.75" thickBot="1" x14ac:dyDescent="0.3">
      <c r="A68" s="166"/>
      <c r="B68" s="167"/>
      <c r="C68" s="168"/>
      <c r="D68" s="168"/>
      <c r="E68" s="161"/>
      <c r="F68" s="108"/>
      <c r="G68" s="168"/>
    </row>
    <row r="69" spans="1:22" ht="15.75" thickBot="1" x14ac:dyDescent="0.3">
      <c r="A69" s="169" t="s">
        <v>189</v>
      </c>
      <c r="B69" s="170"/>
      <c r="C69" s="116" t="s">
        <v>20</v>
      </c>
      <c r="D69" s="116">
        <v>1</v>
      </c>
      <c r="E69" s="140">
        <v>1.41</v>
      </c>
      <c r="F69" s="108"/>
      <c r="G69" s="115">
        <f>IFERROR(TRUNC(ROUND(D69*E69,2),2),0)</f>
        <v>1.41</v>
      </c>
      <c r="I69" s="171" t="s">
        <v>190</v>
      </c>
      <c r="J69" s="172">
        <v>0</v>
      </c>
    </row>
    <row r="70" spans="1:22" x14ac:dyDescent="0.25">
      <c r="A70" s="173"/>
      <c r="B70" s="174"/>
      <c r="C70" s="120"/>
      <c r="D70" s="120"/>
      <c r="E70" s="175"/>
      <c r="F70" s="176"/>
      <c r="G70" s="118"/>
    </row>
    <row r="71" spans="1:22" x14ac:dyDescent="0.25">
      <c r="A71" s="143" t="s">
        <v>191</v>
      </c>
      <c r="B71" s="123"/>
      <c r="C71" s="122"/>
      <c r="D71" s="122"/>
      <c r="E71" s="122"/>
      <c r="F71" s="123"/>
      <c r="G71" s="122">
        <f>TRUNC(ROUND(SUM(G68:G70),5),2)</f>
        <v>1.41</v>
      </c>
    </row>
    <row r="72" spans="1:22" s="93" customFormat="1" ht="15.75" customHeight="1" x14ac:dyDescent="0.25">
      <c r="A72" s="177"/>
      <c r="B72" s="178"/>
      <c r="C72" s="129" t="s">
        <v>192</v>
      </c>
      <c r="D72" s="129"/>
      <c r="E72" s="129"/>
      <c r="F72" s="129"/>
      <c r="G72" s="179">
        <f>TRUNC(ROUND(G29+G40+G64+G71,2),2)</f>
        <v>3.31</v>
      </c>
    </row>
    <row r="73" spans="1:22" ht="15.75" customHeight="1" x14ac:dyDescent="0.25">
      <c r="A73" s="180"/>
      <c r="B73" s="181"/>
      <c r="C73" s="182" t="s">
        <v>193</v>
      </c>
      <c r="D73" s="124"/>
      <c r="E73" s="124"/>
      <c r="F73" s="183">
        <v>0.03</v>
      </c>
      <c r="G73" s="122">
        <f>TRUNC(ROUND(G72*F73,2),2)</f>
        <v>0.1</v>
      </c>
    </row>
    <row r="74" spans="1:22" ht="15.75" customHeight="1" x14ac:dyDescent="0.25">
      <c r="A74" s="180"/>
      <c r="B74" s="181"/>
      <c r="C74" s="182" t="s">
        <v>194</v>
      </c>
      <c r="D74" s="124"/>
      <c r="E74" s="124"/>
      <c r="F74" s="184">
        <v>1.1000000000000001E-3</v>
      </c>
      <c r="G74" s="122">
        <f>TRUNC(ROUND(G72*F74,2),2)</f>
        <v>0</v>
      </c>
      <c r="V74">
        <f>+COLUMN(V73)</f>
        <v>22</v>
      </c>
    </row>
    <row r="75" spans="1:22" ht="15.75" customHeight="1" x14ac:dyDescent="0.25">
      <c r="A75" s="185"/>
      <c r="B75" s="186"/>
      <c r="C75" s="182" t="s">
        <v>195</v>
      </c>
      <c r="D75" s="124"/>
      <c r="E75" s="124"/>
      <c r="F75" s="144"/>
      <c r="G75" s="122">
        <f>TRUNC(ROUND(SUM(G72:G74),2),2)</f>
        <v>3.41</v>
      </c>
      <c r="U75" t="s">
        <v>196</v>
      </c>
      <c r="V75">
        <f>+TRUNC(ROUND(G29+G40+G71+G73+G74,2),2)</f>
        <v>3.41</v>
      </c>
    </row>
    <row r="76" spans="1:22" s="93" customFormat="1" ht="15.75" customHeight="1" x14ac:dyDescent="0.25">
      <c r="A76" s="187" t="s">
        <v>197</v>
      </c>
      <c r="B76" s="188"/>
      <c r="C76" s="189" t="s">
        <v>198</v>
      </c>
      <c r="D76" s="190"/>
      <c r="E76" s="190"/>
      <c r="F76" s="191"/>
      <c r="G76" s="192"/>
      <c r="U76" s="93" t="s">
        <v>199</v>
      </c>
      <c r="V76" s="93">
        <f>+G64</f>
        <v>0</v>
      </c>
    </row>
    <row r="77" spans="1:22" x14ac:dyDescent="0.25">
      <c r="A77" s="193"/>
      <c r="B77" s="193"/>
      <c r="C77" s="193"/>
      <c r="D77" s="193"/>
      <c r="E77" s="193"/>
      <c r="F77" s="193"/>
      <c r="G77" s="193"/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4" orientation="portrait" horizontalDpi="4294967293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9">
    <tabColor rgb="FF92D050"/>
    <pageSetUpPr fitToPage="1"/>
  </sheetPr>
  <dimension ref="A1:V77"/>
  <sheetViews>
    <sheetView showZeros="0" view="pageBreakPreview" topLeftCell="A4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58" t="s">
        <v>109</v>
      </c>
      <c r="B1" s="59"/>
      <c r="C1" s="59"/>
      <c r="D1" s="59"/>
      <c r="E1" s="59"/>
      <c r="F1" s="59"/>
      <c r="G1" s="60"/>
    </row>
    <row r="2" spans="1:22" ht="15" customHeight="1" x14ac:dyDescent="0.25">
      <c r="A2" s="61" t="s">
        <v>110</v>
      </c>
      <c r="B2" s="62"/>
      <c r="C2" s="62"/>
      <c r="D2" s="62" t="s">
        <v>111</v>
      </c>
      <c r="E2" s="63" t="s">
        <v>17</v>
      </c>
      <c r="F2" s="63"/>
      <c r="G2" s="64"/>
    </row>
    <row r="3" spans="1:22" ht="103.5" customHeight="1" x14ac:dyDescent="0.25">
      <c r="A3" s="65" t="s">
        <v>112</v>
      </c>
      <c r="B3" s="66"/>
      <c r="C3" s="62"/>
      <c r="D3" s="62"/>
      <c r="E3" s="63"/>
      <c r="F3" s="63"/>
      <c r="G3" s="64"/>
    </row>
    <row r="4" spans="1:22" ht="18" x14ac:dyDescent="0.25">
      <c r="A4" s="67" t="s">
        <v>113</v>
      </c>
      <c r="B4" s="68"/>
      <c r="C4" s="68"/>
      <c r="D4" s="68"/>
      <c r="E4" s="68"/>
      <c r="F4" s="68"/>
      <c r="G4" s="69"/>
    </row>
    <row r="5" spans="1:22" x14ac:dyDescent="0.25">
      <c r="A5" s="70"/>
      <c r="B5" s="71"/>
      <c r="C5" s="71"/>
      <c r="D5" s="72" t="s">
        <v>114</v>
      </c>
      <c r="F5" s="73"/>
      <c r="G5" s="74"/>
    </row>
    <row r="6" spans="1:22" x14ac:dyDescent="0.25">
      <c r="A6" s="75" t="s">
        <v>115</v>
      </c>
      <c r="B6" s="76"/>
      <c r="C6" s="71"/>
      <c r="D6" s="71"/>
      <c r="E6" s="71"/>
      <c r="F6" s="71"/>
      <c r="G6" s="77"/>
    </row>
    <row r="7" spans="1:22" ht="42" customHeight="1" x14ac:dyDescent="0.25">
      <c r="A7" s="78" t="s">
        <v>84</v>
      </c>
      <c r="B7" s="79"/>
      <c r="C7" s="79"/>
      <c r="D7" s="79"/>
      <c r="E7" s="79"/>
      <c r="F7" s="80" t="s">
        <v>116</v>
      </c>
      <c r="G7" s="81" t="s">
        <v>20</v>
      </c>
      <c r="H7" s="82"/>
      <c r="I7" s="83" t="s">
        <v>117</v>
      </c>
      <c r="J7" s="82">
        <v>2</v>
      </c>
    </row>
    <row r="8" spans="1:22" x14ac:dyDescent="0.25">
      <c r="A8" s="84" t="s">
        <v>118</v>
      </c>
      <c r="B8" s="85"/>
      <c r="C8" s="85"/>
      <c r="D8" s="85"/>
      <c r="E8" s="86"/>
      <c r="F8" s="86"/>
      <c r="G8" s="87"/>
    </row>
    <row r="9" spans="1:22" s="93" customFormat="1" x14ac:dyDescent="0.25">
      <c r="A9" s="88" t="s">
        <v>119</v>
      </c>
      <c r="B9" s="89"/>
      <c r="C9" s="90"/>
      <c r="D9" s="90"/>
      <c r="E9" s="91"/>
      <c r="F9" s="91"/>
      <c r="G9" s="92"/>
      <c r="I9" s="94" t="s">
        <v>120</v>
      </c>
      <c r="J9" s="94" t="s">
        <v>121</v>
      </c>
    </row>
    <row r="10" spans="1:22" ht="15.75" x14ac:dyDescent="0.25">
      <c r="A10" s="95" t="s">
        <v>122</v>
      </c>
      <c r="B10" s="95" t="s">
        <v>123</v>
      </c>
      <c r="C10" s="95" t="s">
        <v>124</v>
      </c>
      <c r="D10" s="95" t="s">
        <v>125</v>
      </c>
      <c r="E10" s="96" t="s">
        <v>126</v>
      </c>
      <c r="F10" s="96"/>
      <c r="G10" s="95" t="s">
        <v>127</v>
      </c>
      <c r="I10" s="97">
        <v>0.5</v>
      </c>
      <c r="J10" s="97">
        <f>1/I10</f>
        <v>2</v>
      </c>
    </row>
    <row r="11" spans="1:22" x14ac:dyDescent="0.25">
      <c r="A11" s="98"/>
      <c r="B11" s="99" t="s">
        <v>128</v>
      </c>
      <c r="C11" s="100" t="s">
        <v>129</v>
      </c>
      <c r="D11" s="99" t="s">
        <v>130</v>
      </c>
      <c r="E11" s="101" t="s">
        <v>131</v>
      </c>
      <c r="F11" s="102"/>
      <c r="G11" s="103" t="s">
        <v>132</v>
      </c>
      <c r="L11" t="s">
        <v>133</v>
      </c>
      <c r="M11" t="s">
        <v>134</v>
      </c>
      <c r="N11" t="s">
        <v>135</v>
      </c>
      <c r="O11" t="s">
        <v>136</v>
      </c>
      <c r="P11" t="s">
        <v>137</v>
      </c>
      <c r="Q11" t="s">
        <v>138</v>
      </c>
      <c r="R11" t="s">
        <v>139</v>
      </c>
      <c r="S11" t="s">
        <v>140</v>
      </c>
    </row>
    <row r="12" spans="1:22" x14ac:dyDescent="0.25">
      <c r="A12" s="104" t="s">
        <v>141</v>
      </c>
      <c r="B12" s="104">
        <v>0</v>
      </c>
      <c r="C12" s="105">
        <v>4.25</v>
      </c>
      <c r="D12" s="106">
        <f>IFERROR(ROUND(B12*C12,5),0)</f>
        <v>0</v>
      </c>
      <c r="E12" s="107">
        <v>0.3</v>
      </c>
      <c r="F12" s="108"/>
      <c r="G12" s="106">
        <f>IFERROR(TRUNC(ROUND(D12*E12,2),2),0)</f>
        <v>0</v>
      </c>
      <c r="I12" t="s">
        <v>142</v>
      </c>
      <c r="J12">
        <v>2</v>
      </c>
      <c r="U12">
        <v>6.25</v>
      </c>
      <c r="V12">
        <f>+U12*1.4</f>
        <v>8.75</v>
      </c>
    </row>
    <row r="13" spans="1:22" x14ac:dyDescent="0.25">
      <c r="A13" s="104" t="s">
        <v>143</v>
      </c>
      <c r="B13" s="104">
        <v>0</v>
      </c>
      <c r="C13" s="105">
        <v>10</v>
      </c>
      <c r="D13" s="106">
        <f t="shared" ref="D13:D26" si="0">IFERROR(ROUND(B13*C13,5),0)</f>
        <v>0</v>
      </c>
      <c r="E13" s="109">
        <v>0.3</v>
      </c>
      <c r="F13" s="110"/>
      <c r="G13" s="106">
        <f t="shared" ref="G13:G26" si="1">IFERROR(TRUNC(ROUND(D13*E13,2),2),0)</f>
        <v>0</v>
      </c>
      <c r="I13" t="s">
        <v>144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4" t="s">
        <v>145</v>
      </c>
      <c r="B14" s="104">
        <v>0</v>
      </c>
      <c r="C14" s="105">
        <v>20</v>
      </c>
      <c r="D14" s="106">
        <f t="shared" si="0"/>
        <v>0</v>
      </c>
      <c r="E14" s="107">
        <v>0.3</v>
      </c>
      <c r="F14" s="108"/>
      <c r="G14" s="106">
        <f t="shared" si="1"/>
        <v>0</v>
      </c>
      <c r="I14" t="s">
        <v>146</v>
      </c>
      <c r="J14">
        <v>2</v>
      </c>
      <c r="U14">
        <v>65</v>
      </c>
      <c r="V14">
        <f t="shared" si="2"/>
        <v>91</v>
      </c>
    </row>
    <row r="15" spans="1:22" x14ac:dyDescent="0.25">
      <c r="A15" s="104" t="s">
        <v>147</v>
      </c>
      <c r="B15" s="104">
        <v>0</v>
      </c>
      <c r="C15" s="105">
        <v>1</v>
      </c>
      <c r="D15" s="106">
        <f t="shared" si="0"/>
        <v>0</v>
      </c>
      <c r="E15" s="107">
        <v>0.3</v>
      </c>
      <c r="F15" s="108"/>
      <c r="G15" s="106">
        <f t="shared" si="1"/>
        <v>0</v>
      </c>
      <c r="I15" t="s">
        <v>148</v>
      </c>
      <c r="J15">
        <v>2</v>
      </c>
      <c r="U15">
        <v>2</v>
      </c>
      <c r="V15">
        <f t="shared" si="2"/>
        <v>2.8</v>
      </c>
    </row>
    <row r="16" spans="1:22" x14ac:dyDescent="0.25">
      <c r="A16" s="104" t="s">
        <v>149</v>
      </c>
      <c r="B16" s="104">
        <v>0</v>
      </c>
      <c r="C16" s="105">
        <v>0.5</v>
      </c>
      <c r="D16" s="106">
        <f t="shared" si="0"/>
        <v>0</v>
      </c>
      <c r="E16" s="107">
        <v>0.3</v>
      </c>
      <c r="F16" s="108"/>
      <c r="G16" s="106">
        <f t="shared" si="1"/>
        <v>0</v>
      </c>
      <c r="I16" t="s">
        <v>150</v>
      </c>
      <c r="J16">
        <v>2</v>
      </c>
      <c r="U16">
        <v>0.5</v>
      </c>
      <c r="V16">
        <f t="shared" si="2"/>
        <v>0.7</v>
      </c>
    </row>
    <row r="17" spans="1:22" x14ac:dyDescent="0.25">
      <c r="A17" s="104" t="s">
        <v>148</v>
      </c>
      <c r="B17" s="104">
        <v>0</v>
      </c>
      <c r="C17" s="105">
        <v>0.15</v>
      </c>
      <c r="D17" s="106">
        <f t="shared" si="0"/>
        <v>0</v>
      </c>
      <c r="E17" s="107">
        <v>0.3</v>
      </c>
      <c r="F17" s="108"/>
      <c r="G17" s="106">
        <f t="shared" si="1"/>
        <v>0</v>
      </c>
      <c r="I17" t="s">
        <v>151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111" t="s">
        <v>152</v>
      </c>
      <c r="B18" s="104">
        <v>0</v>
      </c>
      <c r="C18" s="105">
        <v>0.15</v>
      </c>
      <c r="D18" s="106">
        <f t="shared" si="0"/>
        <v>0</v>
      </c>
      <c r="E18" s="107">
        <v>0.3</v>
      </c>
      <c r="F18" s="108"/>
      <c r="G18" s="106">
        <f t="shared" si="1"/>
        <v>0</v>
      </c>
      <c r="I18" t="s">
        <v>153</v>
      </c>
      <c r="J18">
        <v>2</v>
      </c>
      <c r="U18">
        <v>0.15</v>
      </c>
      <c r="V18">
        <f t="shared" si="2"/>
        <v>0.21</v>
      </c>
    </row>
    <row r="19" spans="1:22" x14ac:dyDescent="0.25">
      <c r="A19" s="104" t="s">
        <v>154</v>
      </c>
      <c r="B19" s="104">
        <v>0</v>
      </c>
      <c r="C19" s="105">
        <v>0.16</v>
      </c>
      <c r="D19" s="106">
        <f t="shared" si="0"/>
        <v>0</v>
      </c>
      <c r="E19" s="107">
        <v>0.3</v>
      </c>
      <c r="F19" s="108"/>
      <c r="G19" s="106">
        <f t="shared" si="1"/>
        <v>0</v>
      </c>
      <c r="I19" t="s">
        <v>155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4" t="s">
        <v>156</v>
      </c>
      <c r="B20" s="104">
        <v>0</v>
      </c>
      <c r="C20" s="105">
        <v>0.2</v>
      </c>
      <c r="D20" s="106">
        <f t="shared" si="0"/>
        <v>0</v>
      </c>
      <c r="E20" s="107">
        <v>0.3</v>
      </c>
      <c r="F20" s="108"/>
      <c r="G20" s="106">
        <f t="shared" si="1"/>
        <v>0</v>
      </c>
      <c r="I20" t="s">
        <v>157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4" t="s">
        <v>158</v>
      </c>
      <c r="B21" s="104">
        <v>0</v>
      </c>
      <c r="C21" s="105">
        <v>0.2</v>
      </c>
      <c r="D21" s="106">
        <f t="shared" si="0"/>
        <v>0</v>
      </c>
      <c r="E21" s="107">
        <v>0.3</v>
      </c>
      <c r="F21" s="108"/>
      <c r="G21" s="106">
        <f t="shared" si="1"/>
        <v>0</v>
      </c>
      <c r="I21" t="s">
        <v>159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4" t="s">
        <v>160</v>
      </c>
      <c r="B22" s="104">
        <v>0</v>
      </c>
      <c r="C22" s="105">
        <v>0.17</v>
      </c>
      <c r="D22" s="106">
        <f t="shared" si="0"/>
        <v>0</v>
      </c>
      <c r="E22" s="107">
        <v>0.3</v>
      </c>
      <c r="F22" s="108"/>
      <c r="G22" s="106">
        <f t="shared" si="1"/>
        <v>0</v>
      </c>
      <c r="I22" t="s">
        <v>161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4" t="s">
        <v>162</v>
      </c>
      <c r="B23" s="104">
        <v>0</v>
      </c>
      <c r="C23" s="105">
        <v>0.05</v>
      </c>
      <c r="D23" s="106">
        <f t="shared" si="0"/>
        <v>0</v>
      </c>
      <c r="E23" s="107">
        <v>0.3</v>
      </c>
      <c r="F23" s="108"/>
      <c r="G23" s="106">
        <f t="shared" si="1"/>
        <v>0</v>
      </c>
      <c r="I23" t="s">
        <v>163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2" t="s">
        <v>164</v>
      </c>
      <c r="B24" s="104">
        <v>0</v>
      </c>
      <c r="C24" s="105">
        <v>0.05</v>
      </c>
      <c r="D24" s="106">
        <f t="shared" si="0"/>
        <v>0</v>
      </c>
      <c r="E24" s="107">
        <v>0.3</v>
      </c>
      <c r="F24" s="108"/>
      <c r="G24" s="106">
        <f t="shared" si="1"/>
        <v>0</v>
      </c>
      <c r="I24" t="s">
        <v>165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3" t="s">
        <v>161</v>
      </c>
      <c r="B25" s="112">
        <v>0</v>
      </c>
      <c r="C25" s="105">
        <v>0.05</v>
      </c>
      <c r="D25" s="106">
        <f t="shared" si="0"/>
        <v>0</v>
      </c>
      <c r="E25" s="107">
        <v>0.3</v>
      </c>
      <c r="F25" s="108"/>
      <c r="G25" s="106">
        <f t="shared" si="1"/>
        <v>0</v>
      </c>
      <c r="I25" t="s">
        <v>166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4" t="s">
        <v>167</v>
      </c>
      <c r="B26" s="113">
        <v>0</v>
      </c>
      <c r="C26" s="105">
        <v>2</v>
      </c>
      <c r="D26" s="106">
        <f t="shared" si="0"/>
        <v>0</v>
      </c>
      <c r="E26" s="107">
        <v>0.3</v>
      </c>
      <c r="F26" s="108"/>
      <c r="G26" s="106">
        <f t="shared" si="1"/>
        <v>0</v>
      </c>
      <c r="I26" t="s">
        <v>168</v>
      </c>
      <c r="J26">
        <v>5</v>
      </c>
      <c r="U26">
        <v>5</v>
      </c>
      <c r="V26">
        <f t="shared" si="2"/>
        <v>7</v>
      </c>
    </row>
    <row r="27" spans="1:22" x14ac:dyDescent="0.25">
      <c r="A27" s="115"/>
      <c r="B27" s="116"/>
      <c r="C27" s="105"/>
      <c r="D27" s="117"/>
      <c r="E27" s="105"/>
      <c r="F27" s="108"/>
      <c r="G27" s="110"/>
      <c r="I27" t="s">
        <v>169</v>
      </c>
      <c r="J27">
        <v>5</v>
      </c>
    </row>
    <row r="28" spans="1:22" x14ac:dyDescent="0.25">
      <c r="A28" s="118"/>
      <c r="B28" s="118"/>
      <c r="C28" s="119"/>
      <c r="D28" s="120"/>
      <c r="E28" s="119"/>
      <c r="F28" s="121"/>
      <c r="G28" s="87"/>
    </row>
    <row r="29" spans="1:22" x14ac:dyDescent="0.25">
      <c r="A29" s="122" t="s">
        <v>170</v>
      </c>
      <c r="B29" s="122"/>
      <c r="C29" s="123"/>
      <c r="D29" s="122"/>
      <c r="E29" s="124"/>
      <c r="F29" s="125"/>
      <c r="G29" s="122">
        <f>TRUNC(ROUND(SUM(G12:G28),2),2)</f>
        <v>0</v>
      </c>
    </row>
    <row r="30" spans="1:22" s="93" customFormat="1" x14ac:dyDescent="0.25">
      <c r="A30" s="126" t="s">
        <v>171</v>
      </c>
      <c r="B30" s="127"/>
      <c r="C30" s="128"/>
      <c r="D30" s="128"/>
      <c r="E30" s="129"/>
      <c r="F30" s="129"/>
      <c r="G30" s="130"/>
    </row>
    <row r="31" spans="1:22" x14ac:dyDescent="0.25">
      <c r="A31" s="95" t="s">
        <v>172</v>
      </c>
      <c r="B31" s="131" t="s">
        <v>123</v>
      </c>
      <c r="C31" s="95" t="s">
        <v>173</v>
      </c>
      <c r="D31" s="95" t="s">
        <v>125</v>
      </c>
      <c r="E31" s="132" t="s">
        <v>126</v>
      </c>
      <c r="F31" s="133"/>
      <c r="G31" s="134" t="s">
        <v>127</v>
      </c>
    </row>
    <row r="32" spans="1:22" x14ac:dyDescent="0.25">
      <c r="A32" s="135"/>
      <c r="B32" s="136" t="s">
        <v>128</v>
      </c>
      <c r="C32" s="120" t="s">
        <v>129</v>
      </c>
      <c r="D32" s="120" t="s">
        <v>130</v>
      </c>
      <c r="E32" s="137" t="s">
        <v>131</v>
      </c>
      <c r="F32" s="138"/>
      <c r="G32" s="139" t="s">
        <v>132</v>
      </c>
    </row>
    <row r="33" spans="1:14" x14ac:dyDescent="0.25">
      <c r="A33" s="115" t="s">
        <v>174</v>
      </c>
      <c r="B33" s="140">
        <v>0</v>
      </c>
      <c r="C33" s="115">
        <v>5.5</v>
      </c>
      <c r="D33" s="106">
        <f>IFERROR(ROUND(B33*C33,5),0)</f>
        <v>0</v>
      </c>
      <c r="E33" s="105">
        <v>0.3</v>
      </c>
      <c r="F33" s="108"/>
      <c r="G33" s="108">
        <f>IFERROR(TRUNC(ROUND(D33*E33,2),2),0)</f>
        <v>0</v>
      </c>
    </row>
    <row r="34" spans="1:14" x14ac:dyDescent="0.25">
      <c r="A34" s="115" t="s">
        <v>175</v>
      </c>
      <c r="B34" s="140">
        <v>1</v>
      </c>
      <c r="C34" s="115">
        <v>5</v>
      </c>
      <c r="D34" s="106">
        <f t="shared" ref="D34:D38" si="3">IFERROR(ROUND(B34*C34,5),0)</f>
        <v>5</v>
      </c>
      <c r="E34" s="105">
        <v>0.3</v>
      </c>
      <c r="F34" s="108"/>
      <c r="G34" s="108">
        <f t="shared" ref="G34:G38" si="4">IFERROR(TRUNC(ROUND(D34*E34,2),2),0)</f>
        <v>1.5</v>
      </c>
    </row>
    <row r="35" spans="1:14" x14ac:dyDescent="0.25">
      <c r="A35" s="115" t="s">
        <v>176</v>
      </c>
      <c r="B35" s="140">
        <v>0</v>
      </c>
      <c r="C35" s="115">
        <v>4.5</v>
      </c>
      <c r="D35" s="106">
        <f t="shared" si="3"/>
        <v>0</v>
      </c>
      <c r="E35" s="105">
        <v>0.3</v>
      </c>
      <c r="F35" s="108"/>
      <c r="G35" s="108">
        <f t="shared" si="4"/>
        <v>0</v>
      </c>
    </row>
    <row r="36" spans="1:14" x14ac:dyDescent="0.25">
      <c r="A36" s="115" t="s">
        <v>177</v>
      </c>
      <c r="B36" s="140">
        <v>0</v>
      </c>
      <c r="C36" s="115">
        <v>5</v>
      </c>
      <c r="D36" s="106">
        <f t="shared" si="3"/>
        <v>0</v>
      </c>
      <c r="E36" s="105">
        <v>0.3</v>
      </c>
      <c r="F36" s="108"/>
      <c r="G36" s="108">
        <f t="shared" si="4"/>
        <v>0</v>
      </c>
      <c r="I36" s="141"/>
      <c r="J36" s="141"/>
      <c r="K36" s="141"/>
      <c r="L36" s="141"/>
      <c r="M36" s="141"/>
      <c r="N36" s="141"/>
    </row>
    <row r="37" spans="1:14" x14ac:dyDescent="0.25">
      <c r="A37" s="115" t="s">
        <v>178</v>
      </c>
      <c r="B37" s="140">
        <v>0</v>
      </c>
      <c r="C37" s="115">
        <v>6.5</v>
      </c>
      <c r="D37" s="106">
        <f t="shared" si="3"/>
        <v>0</v>
      </c>
      <c r="E37" s="105">
        <v>0.3</v>
      </c>
      <c r="F37" s="108"/>
      <c r="G37" s="108">
        <f t="shared" si="4"/>
        <v>0</v>
      </c>
      <c r="I37" s="141"/>
      <c r="J37" s="141"/>
      <c r="K37" s="141"/>
      <c r="L37" s="141"/>
      <c r="M37" s="141"/>
      <c r="N37" s="141"/>
    </row>
    <row r="38" spans="1:14" x14ac:dyDescent="0.25">
      <c r="A38" s="115"/>
      <c r="B38" s="140">
        <v>0</v>
      </c>
      <c r="C38" s="115"/>
      <c r="D38" s="106">
        <f t="shared" si="3"/>
        <v>0</v>
      </c>
      <c r="E38" s="105">
        <v>0</v>
      </c>
      <c r="F38" s="108"/>
      <c r="G38" s="108">
        <f t="shared" si="4"/>
        <v>0</v>
      </c>
      <c r="I38" s="141"/>
      <c r="J38" s="141"/>
      <c r="K38" s="141"/>
      <c r="L38" s="141"/>
      <c r="M38" s="141"/>
      <c r="N38" s="141"/>
    </row>
    <row r="39" spans="1:14" x14ac:dyDescent="0.25">
      <c r="A39" s="135"/>
      <c r="B39" s="142"/>
      <c r="C39" s="118"/>
      <c r="D39" s="120"/>
      <c r="E39" s="119"/>
      <c r="F39" s="121"/>
      <c r="G39" s="121"/>
      <c r="I39" s="141"/>
      <c r="J39" s="141"/>
      <c r="K39" s="141"/>
      <c r="L39" s="141"/>
      <c r="M39" s="141"/>
      <c r="N39" s="141"/>
    </row>
    <row r="40" spans="1:14" x14ac:dyDescent="0.25">
      <c r="A40" s="122" t="s">
        <v>179</v>
      </c>
      <c r="B40" s="143"/>
      <c r="C40" s="122"/>
      <c r="D40" s="122"/>
      <c r="E40" s="123"/>
      <c r="F40" s="144"/>
      <c r="G40" s="122">
        <f>TRUNC(ROUND(SUM(G33:G39),2),2)</f>
        <v>1.5</v>
      </c>
      <c r="I40" s="141"/>
      <c r="J40" s="141"/>
      <c r="K40" s="141"/>
      <c r="L40" s="141"/>
      <c r="M40" s="141"/>
      <c r="N40" s="141"/>
    </row>
    <row r="41" spans="1:14" s="93" customFormat="1" x14ac:dyDescent="0.25">
      <c r="A41" s="126" t="s">
        <v>180</v>
      </c>
      <c r="B41" s="127"/>
      <c r="C41" s="128"/>
      <c r="D41" s="128"/>
      <c r="E41" s="129"/>
      <c r="F41" s="129"/>
      <c r="G41" s="130"/>
      <c r="I41" s="145"/>
      <c r="J41" s="145"/>
      <c r="K41" s="145"/>
      <c r="L41" s="145"/>
      <c r="M41" s="145"/>
      <c r="N41" s="145"/>
    </row>
    <row r="42" spans="1:14" ht="15.75" customHeight="1" x14ac:dyDescent="0.25">
      <c r="A42" s="143" t="s">
        <v>181</v>
      </c>
      <c r="B42" s="144"/>
      <c r="C42" s="122" t="s">
        <v>5</v>
      </c>
      <c r="D42" s="122" t="s">
        <v>123</v>
      </c>
      <c r="E42" s="124" t="s">
        <v>182</v>
      </c>
      <c r="F42" s="124"/>
      <c r="G42" s="122" t="s">
        <v>127</v>
      </c>
      <c r="I42" s="141"/>
      <c r="J42" s="141"/>
      <c r="K42" s="141"/>
      <c r="L42" s="141"/>
      <c r="M42" s="141"/>
      <c r="N42" s="141"/>
    </row>
    <row r="43" spans="1:14" x14ac:dyDescent="0.25">
      <c r="A43" s="146"/>
      <c r="B43" s="147"/>
      <c r="C43" s="99"/>
      <c r="D43" s="99" t="s">
        <v>128</v>
      </c>
      <c r="E43" s="148" t="s">
        <v>129</v>
      </c>
      <c r="F43" s="102"/>
      <c r="G43" s="99" t="s">
        <v>130</v>
      </c>
      <c r="I43" s="141"/>
      <c r="J43" s="141"/>
      <c r="K43" s="141"/>
      <c r="L43" s="141"/>
      <c r="M43" s="141"/>
      <c r="N43" s="141"/>
    </row>
    <row r="44" spans="1:14" ht="25.5" x14ac:dyDescent="0.25">
      <c r="A44" s="149" t="s">
        <v>262</v>
      </c>
      <c r="B44" s="150"/>
      <c r="C44" s="151" t="s">
        <v>20</v>
      </c>
      <c r="D44" s="152">
        <v>1</v>
      </c>
      <c r="E44" s="153">
        <v>20.28</v>
      </c>
      <c r="F44" s="154"/>
      <c r="G44" s="115">
        <f>IFERROR(TRUNC(ROUND(D44*E44,2),2),0)</f>
        <v>20.28</v>
      </c>
      <c r="I44" s="141"/>
      <c r="J44" s="155"/>
      <c r="K44" s="141"/>
      <c r="L44" s="141"/>
      <c r="M44" s="141"/>
      <c r="N44" s="141"/>
    </row>
    <row r="45" spans="1:14" x14ac:dyDescent="0.25">
      <c r="A45" s="156" t="s">
        <v>263</v>
      </c>
      <c r="B45" s="157"/>
      <c r="C45" s="151" t="s">
        <v>20</v>
      </c>
      <c r="D45" s="152">
        <v>1</v>
      </c>
      <c r="E45" s="158">
        <v>4.13</v>
      </c>
      <c r="F45" s="110"/>
      <c r="G45" s="115">
        <f t="shared" ref="G45:G63" si="5">IFERROR(TRUNC(ROUND(D45*E45,2),2),0)</f>
        <v>4.13</v>
      </c>
      <c r="I45" s="141"/>
      <c r="J45" s="155"/>
      <c r="K45" s="141"/>
      <c r="L45" s="141"/>
      <c r="M45" s="141"/>
      <c r="N45" s="141"/>
    </row>
    <row r="46" spans="1:14" x14ac:dyDescent="0.25">
      <c r="A46" s="156" t="s">
        <v>264</v>
      </c>
      <c r="B46" s="157"/>
      <c r="C46" s="159" t="s">
        <v>71</v>
      </c>
      <c r="D46" s="160">
        <v>3</v>
      </c>
      <c r="E46" s="161">
        <v>1.85</v>
      </c>
      <c r="F46" s="108"/>
      <c r="G46" s="115">
        <f t="shared" si="5"/>
        <v>5.55</v>
      </c>
      <c r="I46" s="141"/>
      <c r="J46" s="155"/>
      <c r="K46" s="141"/>
      <c r="L46" s="141"/>
      <c r="M46" s="141"/>
      <c r="N46" s="141"/>
    </row>
    <row r="47" spans="1:14" ht="25.5" x14ac:dyDescent="0.25">
      <c r="A47" s="156" t="s">
        <v>265</v>
      </c>
      <c r="B47" s="157"/>
      <c r="C47" s="151" t="s">
        <v>266</v>
      </c>
      <c r="D47" s="152">
        <v>1</v>
      </c>
      <c r="E47" s="161">
        <v>0.23</v>
      </c>
      <c r="F47" s="108"/>
      <c r="G47" s="115">
        <f t="shared" si="5"/>
        <v>0.23</v>
      </c>
      <c r="I47" s="141"/>
      <c r="J47" s="155"/>
      <c r="K47" s="141"/>
      <c r="L47" s="141"/>
      <c r="M47" s="141"/>
      <c r="N47" s="141"/>
    </row>
    <row r="48" spans="1:14" ht="25.5" x14ac:dyDescent="0.25">
      <c r="A48" s="156" t="s">
        <v>267</v>
      </c>
      <c r="B48" s="157"/>
      <c r="C48" s="151" t="s">
        <v>20</v>
      </c>
      <c r="D48" s="152">
        <v>1</v>
      </c>
      <c r="E48" s="161">
        <v>22.53</v>
      </c>
      <c r="F48" s="108"/>
      <c r="G48" s="115">
        <f t="shared" si="5"/>
        <v>22.53</v>
      </c>
      <c r="I48" s="141"/>
      <c r="J48" s="155"/>
      <c r="K48" s="141"/>
      <c r="L48" s="141"/>
      <c r="M48" s="141"/>
      <c r="N48" s="141"/>
    </row>
    <row r="49" spans="1:14" ht="25.5" x14ac:dyDescent="0.25">
      <c r="A49" s="156" t="s">
        <v>243</v>
      </c>
      <c r="B49" s="157"/>
      <c r="C49" s="151" t="s">
        <v>20</v>
      </c>
      <c r="D49" s="152">
        <v>3</v>
      </c>
      <c r="E49" s="161">
        <v>3.23</v>
      </c>
      <c r="F49" s="108"/>
      <c r="G49" s="115">
        <f t="shared" si="5"/>
        <v>9.69</v>
      </c>
      <c r="I49" s="141"/>
      <c r="J49" s="155"/>
      <c r="K49" s="141"/>
      <c r="L49" s="141"/>
      <c r="M49" s="141"/>
      <c r="N49" s="141"/>
    </row>
    <row r="50" spans="1:14" x14ac:dyDescent="0.25">
      <c r="A50" s="156" t="s">
        <v>268</v>
      </c>
      <c r="B50" s="157"/>
      <c r="C50" s="151" t="s">
        <v>20</v>
      </c>
      <c r="D50" s="152">
        <v>1</v>
      </c>
      <c r="E50" s="161">
        <v>3</v>
      </c>
      <c r="F50" s="108"/>
      <c r="G50" s="115">
        <f t="shared" si="5"/>
        <v>3</v>
      </c>
      <c r="I50" s="141"/>
      <c r="J50" s="155"/>
      <c r="K50" s="141"/>
      <c r="L50" s="141"/>
      <c r="M50" s="141"/>
      <c r="N50" s="141"/>
    </row>
    <row r="51" spans="1:14" x14ac:dyDescent="0.25">
      <c r="A51" s="156" t="s">
        <v>24</v>
      </c>
      <c r="B51" s="157"/>
      <c r="C51" s="151" t="s">
        <v>24</v>
      </c>
      <c r="D51" s="152" t="s">
        <v>24</v>
      </c>
      <c r="E51" s="161">
        <v>0</v>
      </c>
      <c r="F51" s="108"/>
      <c r="G51" s="115">
        <f t="shared" si="5"/>
        <v>0</v>
      </c>
      <c r="I51" s="141"/>
      <c r="J51" s="155"/>
      <c r="K51" s="141"/>
      <c r="L51" s="141"/>
      <c r="M51" s="141"/>
      <c r="N51" s="141"/>
    </row>
    <row r="52" spans="1:14" x14ac:dyDescent="0.25">
      <c r="A52" s="156" t="s">
        <v>24</v>
      </c>
      <c r="B52" s="157"/>
      <c r="C52" s="151" t="s">
        <v>24</v>
      </c>
      <c r="D52" s="152" t="s">
        <v>24</v>
      </c>
      <c r="E52" s="161">
        <v>0</v>
      </c>
      <c r="F52" s="108"/>
      <c r="G52" s="115">
        <f t="shared" si="5"/>
        <v>0</v>
      </c>
      <c r="I52" s="141"/>
      <c r="J52" s="155"/>
      <c r="K52" s="141"/>
      <c r="L52" s="141"/>
      <c r="M52" s="141"/>
      <c r="N52" s="141"/>
    </row>
    <row r="53" spans="1:14" x14ac:dyDescent="0.25">
      <c r="A53" s="156" t="s">
        <v>24</v>
      </c>
      <c r="B53" s="157"/>
      <c r="C53" s="151" t="s">
        <v>24</v>
      </c>
      <c r="D53" s="152" t="s">
        <v>24</v>
      </c>
      <c r="E53" s="161">
        <v>0</v>
      </c>
      <c r="F53" s="108"/>
      <c r="G53" s="115">
        <f t="shared" si="5"/>
        <v>0</v>
      </c>
      <c r="I53" s="141"/>
      <c r="J53" s="155"/>
      <c r="K53" s="141"/>
      <c r="L53" s="141"/>
      <c r="M53" s="141"/>
      <c r="N53" s="141"/>
    </row>
    <row r="54" spans="1:14" x14ac:dyDescent="0.25">
      <c r="A54" s="156" t="s">
        <v>24</v>
      </c>
      <c r="B54" s="157"/>
      <c r="C54" s="151" t="s">
        <v>24</v>
      </c>
      <c r="D54" s="152" t="s">
        <v>24</v>
      </c>
      <c r="E54" s="161">
        <v>0</v>
      </c>
      <c r="F54" s="108"/>
      <c r="G54" s="115">
        <f t="shared" si="5"/>
        <v>0</v>
      </c>
      <c r="I54" s="141"/>
      <c r="J54" s="155"/>
      <c r="K54" s="141"/>
      <c r="L54" s="141"/>
      <c r="M54" s="141"/>
      <c r="N54" s="141"/>
    </row>
    <row r="55" spans="1:14" x14ac:dyDescent="0.25">
      <c r="A55" s="140" t="s">
        <v>24</v>
      </c>
      <c r="B55" s="105"/>
      <c r="C55" s="151" t="s">
        <v>24</v>
      </c>
      <c r="D55" s="152" t="s">
        <v>24</v>
      </c>
      <c r="E55" s="140">
        <v>0</v>
      </c>
      <c r="F55" s="108"/>
      <c r="G55" s="115">
        <f t="shared" si="5"/>
        <v>0</v>
      </c>
      <c r="I55" s="141"/>
      <c r="J55" s="141"/>
      <c r="K55" s="141"/>
      <c r="L55" s="141"/>
      <c r="M55" s="141"/>
      <c r="N55" s="141"/>
    </row>
    <row r="56" spans="1:14" x14ac:dyDescent="0.25">
      <c r="A56" s="156" t="s">
        <v>24</v>
      </c>
      <c r="B56" s="157"/>
      <c r="C56" s="151" t="s">
        <v>24</v>
      </c>
      <c r="D56" s="152" t="s">
        <v>24</v>
      </c>
      <c r="E56" s="161">
        <v>0</v>
      </c>
      <c r="F56" s="108"/>
      <c r="G56" s="115">
        <f t="shared" si="5"/>
        <v>0</v>
      </c>
      <c r="I56" s="141"/>
      <c r="J56" s="155"/>
      <c r="K56" s="141"/>
      <c r="L56" s="141"/>
      <c r="M56" s="141"/>
      <c r="N56" s="141"/>
    </row>
    <row r="57" spans="1:14" x14ac:dyDescent="0.25">
      <c r="A57" s="156" t="s">
        <v>24</v>
      </c>
      <c r="B57" s="157"/>
      <c r="C57" s="151" t="s">
        <v>24</v>
      </c>
      <c r="D57" s="152" t="s">
        <v>24</v>
      </c>
      <c r="E57" s="161">
        <v>0</v>
      </c>
      <c r="F57" s="108"/>
      <c r="G57" s="115">
        <f t="shared" si="5"/>
        <v>0</v>
      </c>
      <c r="I57" s="141"/>
      <c r="J57" s="155"/>
      <c r="K57" s="141"/>
      <c r="L57" s="141"/>
      <c r="M57" s="141"/>
      <c r="N57" s="141"/>
    </row>
    <row r="58" spans="1:14" x14ac:dyDescent="0.25">
      <c r="A58" s="156" t="s">
        <v>24</v>
      </c>
      <c r="B58" s="157"/>
      <c r="C58" s="151" t="s">
        <v>24</v>
      </c>
      <c r="D58" s="152" t="s">
        <v>24</v>
      </c>
      <c r="E58" s="161">
        <v>0</v>
      </c>
      <c r="F58" s="108"/>
      <c r="G58" s="115">
        <f t="shared" si="5"/>
        <v>0</v>
      </c>
      <c r="I58" s="141"/>
      <c r="J58" s="155"/>
      <c r="K58" s="141"/>
      <c r="L58" s="141"/>
      <c r="M58" s="141"/>
      <c r="N58" s="141"/>
    </row>
    <row r="59" spans="1:14" x14ac:dyDescent="0.25">
      <c r="A59" s="156" t="s">
        <v>24</v>
      </c>
      <c r="B59" s="157"/>
      <c r="C59" s="151" t="s">
        <v>24</v>
      </c>
      <c r="D59" s="152" t="s">
        <v>24</v>
      </c>
      <c r="E59" s="161">
        <v>0</v>
      </c>
      <c r="F59" s="108"/>
      <c r="G59" s="115">
        <f t="shared" si="5"/>
        <v>0</v>
      </c>
      <c r="I59" s="141"/>
      <c r="J59" s="155"/>
      <c r="K59" s="141"/>
      <c r="L59" s="141"/>
      <c r="M59" s="141"/>
      <c r="N59" s="141"/>
    </row>
    <row r="60" spans="1:14" x14ac:dyDescent="0.25">
      <c r="A60" s="156" t="s">
        <v>24</v>
      </c>
      <c r="B60" s="157"/>
      <c r="C60" s="151" t="s">
        <v>24</v>
      </c>
      <c r="D60" s="152" t="s">
        <v>24</v>
      </c>
      <c r="E60" s="161">
        <v>0</v>
      </c>
      <c r="F60" s="108"/>
      <c r="G60" s="115">
        <f t="shared" si="5"/>
        <v>0</v>
      </c>
      <c r="I60" s="141"/>
      <c r="J60" s="155"/>
      <c r="K60" s="141"/>
      <c r="L60" s="141"/>
      <c r="M60" s="141"/>
      <c r="N60" s="141"/>
    </row>
    <row r="61" spans="1:14" x14ac:dyDescent="0.25">
      <c r="A61" s="140" t="s">
        <v>24</v>
      </c>
      <c r="B61" s="105"/>
      <c r="C61" s="115" t="s">
        <v>24</v>
      </c>
      <c r="D61" s="115" t="s">
        <v>24</v>
      </c>
      <c r="E61" s="140">
        <v>0</v>
      </c>
      <c r="F61" s="108"/>
      <c r="G61" s="115">
        <f t="shared" si="5"/>
        <v>0</v>
      </c>
      <c r="I61" s="141"/>
      <c r="J61" s="141"/>
      <c r="K61" s="141"/>
      <c r="L61" s="141"/>
      <c r="M61" s="141"/>
      <c r="N61" s="141"/>
    </row>
    <row r="62" spans="1:14" x14ac:dyDescent="0.25">
      <c r="A62" s="140" t="s">
        <v>24</v>
      </c>
      <c r="B62" s="105"/>
      <c r="C62" s="115" t="s">
        <v>24</v>
      </c>
      <c r="D62" s="115" t="s">
        <v>24</v>
      </c>
      <c r="E62" s="140">
        <v>0</v>
      </c>
      <c r="F62" s="108"/>
      <c r="G62" s="115">
        <f t="shared" si="5"/>
        <v>0</v>
      </c>
      <c r="I62" s="141"/>
      <c r="J62" s="141"/>
      <c r="K62" s="141"/>
      <c r="L62" s="141"/>
      <c r="M62" s="141"/>
      <c r="N62" s="141"/>
    </row>
    <row r="63" spans="1:14" x14ac:dyDescent="0.25">
      <c r="A63" s="162" t="s">
        <v>24</v>
      </c>
      <c r="B63" s="119"/>
      <c r="C63" s="118" t="s">
        <v>24</v>
      </c>
      <c r="D63" s="118" t="s">
        <v>24</v>
      </c>
      <c r="E63" s="162">
        <v>0</v>
      </c>
      <c r="F63" s="121"/>
      <c r="G63" s="115">
        <f t="shared" si="5"/>
        <v>0</v>
      </c>
      <c r="I63" s="141"/>
      <c r="J63" s="141"/>
      <c r="K63" s="141"/>
      <c r="L63" s="141"/>
      <c r="M63" s="141"/>
      <c r="N63" s="141"/>
    </row>
    <row r="64" spans="1:14" x14ac:dyDescent="0.25">
      <c r="A64" s="143" t="s">
        <v>24</v>
      </c>
      <c r="B64" s="123"/>
      <c r="C64" s="122" t="s">
        <v>24</v>
      </c>
      <c r="D64" s="122" t="s">
        <v>24</v>
      </c>
      <c r="E64" s="143">
        <v>0</v>
      </c>
      <c r="F64" s="144"/>
      <c r="G64" s="144">
        <f>TRUNC(ROUND(SUM(G44:G63),2),2)</f>
        <v>65.41</v>
      </c>
      <c r="I64" s="141"/>
      <c r="J64" s="141"/>
      <c r="K64" s="141"/>
      <c r="L64" s="141"/>
      <c r="M64" s="141"/>
      <c r="N64" s="141"/>
    </row>
    <row r="65" spans="1:22" s="93" customFormat="1" x14ac:dyDescent="0.25">
      <c r="A65" s="126" t="s">
        <v>184</v>
      </c>
      <c r="B65" s="127"/>
      <c r="C65" s="128"/>
      <c r="D65" s="128"/>
      <c r="E65" s="129"/>
      <c r="F65" s="129"/>
      <c r="G65" s="130"/>
      <c r="I65" s="145"/>
      <c r="J65" s="145"/>
      <c r="K65" s="145"/>
      <c r="L65" s="145"/>
      <c r="M65" s="145"/>
      <c r="N65" s="145"/>
    </row>
    <row r="66" spans="1:22" ht="27.75" customHeight="1" x14ac:dyDescent="0.25">
      <c r="A66" s="163" t="s">
        <v>122</v>
      </c>
      <c r="B66" s="132"/>
      <c r="C66" s="95" t="s">
        <v>185</v>
      </c>
      <c r="D66" s="95" t="s">
        <v>186</v>
      </c>
      <c r="E66" s="163" t="s">
        <v>124</v>
      </c>
      <c r="F66" s="133"/>
      <c r="G66" s="134" t="s">
        <v>187</v>
      </c>
    </row>
    <row r="67" spans="1:22" x14ac:dyDescent="0.25">
      <c r="A67" s="142"/>
      <c r="B67" s="85"/>
      <c r="C67" s="120"/>
      <c r="D67" s="120" t="s">
        <v>128</v>
      </c>
      <c r="E67" s="164" t="s">
        <v>129</v>
      </c>
      <c r="F67" s="165"/>
      <c r="G67" s="99" t="s">
        <v>188</v>
      </c>
    </row>
    <row r="68" spans="1:22" ht="15.75" thickBot="1" x14ac:dyDescent="0.3">
      <c r="A68" s="166"/>
      <c r="B68" s="167"/>
      <c r="C68" s="168"/>
      <c r="D68" s="168"/>
      <c r="E68" s="161"/>
      <c r="F68" s="108"/>
      <c r="G68" s="168"/>
    </row>
    <row r="69" spans="1:22" ht="15.75" thickBot="1" x14ac:dyDescent="0.3">
      <c r="A69" s="169" t="s">
        <v>189</v>
      </c>
      <c r="B69" s="170"/>
      <c r="C69" s="116" t="s">
        <v>20</v>
      </c>
      <c r="D69" s="116">
        <v>1</v>
      </c>
      <c r="E69" s="140">
        <v>4</v>
      </c>
      <c r="F69" s="108"/>
      <c r="G69" s="115">
        <f>IFERROR(TRUNC(ROUND(D69*E69,2),2),0)</f>
        <v>4</v>
      </c>
      <c r="I69" s="171" t="s">
        <v>190</v>
      </c>
      <c r="J69" s="172">
        <v>0</v>
      </c>
    </row>
    <row r="70" spans="1:22" x14ac:dyDescent="0.25">
      <c r="A70" s="173"/>
      <c r="B70" s="174"/>
      <c r="C70" s="120"/>
      <c r="D70" s="120"/>
      <c r="E70" s="175"/>
      <c r="F70" s="176"/>
      <c r="G70" s="118"/>
    </row>
    <row r="71" spans="1:22" x14ac:dyDescent="0.25">
      <c r="A71" s="143" t="s">
        <v>191</v>
      </c>
      <c r="B71" s="123"/>
      <c r="C71" s="122"/>
      <c r="D71" s="122"/>
      <c r="E71" s="122"/>
      <c r="F71" s="123"/>
      <c r="G71" s="122">
        <f>TRUNC(ROUND(SUM(G68:G70),5),2)</f>
        <v>4</v>
      </c>
    </row>
    <row r="72" spans="1:22" s="93" customFormat="1" ht="15.75" customHeight="1" x14ac:dyDescent="0.25">
      <c r="A72" s="177"/>
      <c r="B72" s="178"/>
      <c r="C72" s="129" t="s">
        <v>192</v>
      </c>
      <c r="D72" s="129"/>
      <c r="E72" s="129"/>
      <c r="F72" s="129"/>
      <c r="G72" s="179">
        <f>TRUNC(ROUND(G29+G40+G64+G71,2),2)</f>
        <v>70.91</v>
      </c>
    </row>
    <row r="73" spans="1:22" ht="15.75" customHeight="1" x14ac:dyDescent="0.25">
      <c r="A73" s="180"/>
      <c r="B73" s="181"/>
      <c r="C73" s="182" t="s">
        <v>193</v>
      </c>
      <c r="D73" s="124"/>
      <c r="E73" s="124"/>
      <c r="F73" s="183">
        <v>0.03</v>
      </c>
      <c r="G73" s="122">
        <f>TRUNC(ROUND(G72*F73,2),2)</f>
        <v>2.13</v>
      </c>
    </row>
    <row r="74" spans="1:22" ht="15.75" customHeight="1" x14ac:dyDescent="0.25">
      <c r="A74" s="180"/>
      <c r="B74" s="181"/>
      <c r="C74" s="182" t="s">
        <v>194</v>
      </c>
      <c r="D74" s="124"/>
      <c r="E74" s="124"/>
      <c r="F74" s="184">
        <v>1.1000000000000001E-3</v>
      </c>
      <c r="G74" s="122">
        <f>TRUNC(ROUND(G72*F74,2),2)</f>
        <v>0.08</v>
      </c>
      <c r="V74">
        <f>+COLUMN(V73)</f>
        <v>22</v>
      </c>
    </row>
    <row r="75" spans="1:22" ht="15.75" customHeight="1" x14ac:dyDescent="0.25">
      <c r="A75" s="185"/>
      <c r="B75" s="186"/>
      <c r="C75" s="182" t="s">
        <v>195</v>
      </c>
      <c r="D75" s="124"/>
      <c r="E75" s="124"/>
      <c r="F75" s="144"/>
      <c r="G75" s="122">
        <f>TRUNC(ROUND(SUM(G72:G74),2),2)</f>
        <v>73.12</v>
      </c>
      <c r="U75" t="s">
        <v>196</v>
      </c>
      <c r="V75">
        <f>+TRUNC(ROUND(G29+G40+G71+G73+G74,2),2)</f>
        <v>7.71</v>
      </c>
    </row>
    <row r="76" spans="1:22" s="93" customFormat="1" ht="15.75" customHeight="1" x14ac:dyDescent="0.25">
      <c r="A76" s="187" t="s">
        <v>197</v>
      </c>
      <c r="B76" s="188"/>
      <c r="C76" s="189" t="s">
        <v>198</v>
      </c>
      <c r="D76" s="190"/>
      <c r="E76" s="190"/>
      <c r="F76" s="191"/>
      <c r="G76" s="192"/>
      <c r="U76" s="93" t="s">
        <v>199</v>
      </c>
      <c r="V76" s="93">
        <f>+G64</f>
        <v>65.41</v>
      </c>
    </row>
    <row r="77" spans="1:22" x14ac:dyDescent="0.25">
      <c r="A77" s="193"/>
      <c r="B77" s="193"/>
      <c r="C77" s="193"/>
      <c r="D77" s="193"/>
      <c r="E77" s="193"/>
      <c r="F77" s="193"/>
      <c r="G77" s="193"/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1" orientation="portrait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tabColor rgb="FF92D050"/>
    <pageSetUpPr fitToPage="1"/>
  </sheetPr>
  <dimension ref="A1:V77"/>
  <sheetViews>
    <sheetView showZeros="0" view="pageBreakPreview" topLeftCell="A4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58" t="s">
        <v>109</v>
      </c>
      <c r="B1" s="59"/>
      <c r="C1" s="59"/>
      <c r="D1" s="59"/>
      <c r="E1" s="59"/>
      <c r="F1" s="59"/>
      <c r="G1" s="60"/>
    </row>
    <row r="2" spans="1:22" ht="15" customHeight="1" x14ac:dyDescent="0.25">
      <c r="A2" s="61" t="s">
        <v>110</v>
      </c>
      <c r="B2" s="62"/>
      <c r="C2" s="62"/>
      <c r="D2" s="62" t="s">
        <v>111</v>
      </c>
      <c r="E2" s="63" t="s">
        <v>17</v>
      </c>
      <c r="F2" s="63"/>
      <c r="G2" s="64"/>
    </row>
    <row r="3" spans="1:22" ht="103.5" customHeight="1" x14ac:dyDescent="0.25">
      <c r="A3" s="65" t="s">
        <v>112</v>
      </c>
      <c r="B3" s="66"/>
      <c r="C3" s="62"/>
      <c r="D3" s="62"/>
      <c r="E3" s="63"/>
      <c r="F3" s="63"/>
      <c r="G3" s="64"/>
    </row>
    <row r="4" spans="1:22" ht="18" x14ac:dyDescent="0.25">
      <c r="A4" s="67" t="s">
        <v>113</v>
      </c>
      <c r="B4" s="68"/>
      <c r="C4" s="68"/>
      <c r="D4" s="68"/>
      <c r="E4" s="68"/>
      <c r="F4" s="68"/>
      <c r="G4" s="69"/>
    </row>
    <row r="5" spans="1:22" x14ac:dyDescent="0.25">
      <c r="A5" s="70"/>
      <c r="B5" s="71"/>
      <c r="C5" s="71"/>
      <c r="D5" s="72" t="s">
        <v>114</v>
      </c>
      <c r="F5" s="73"/>
      <c r="G5" s="74"/>
    </row>
    <row r="6" spans="1:22" x14ac:dyDescent="0.25">
      <c r="A6" s="75" t="s">
        <v>115</v>
      </c>
      <c r="B6" s="76"/>
      <c r="C6" s="71"/>
      <c r="D6" s="71"/>
      <c r="E6" s="71"/>
      <c r="F6" s="71"/>
      <c r="G6" s="77"/>
    </row>
    <row r="7" spans="1:22" ht="42" customHeight="1" x14ac:dyDescent="0.25">
      <c r="A7" s="78" t="s">
        <v>25</v>
      </c>
      <c r="B7" s="79"/>
      <c r="C7" s="79"/>
      <c r="D7" s="79"/>
      <c r="E7" s="79"/>
      <c r="F7" s="80" t="s">
        <v>116</v>
      </c>
      <c r="G7" s="81" t="s">
        <v>20</v>
      </c>
      <c r="H7" s="82"/>
      <c r="I7" s="83" t="s">
        <v>117</v>
      </c>
      <c r="J7" s="82">
        <v>2</v>
      </c>
    </row>
    <row r="8" spans="1:22" x14ac:dyDescent="0.25">
      <c r="A8" s="84" t="s">
        <v>118</v>
      </c>
      <c r="B8" s="85"/>
      <c r="C8" s="85"/>
      <c r="D8" s="85"/>
      <c r="E8" s="86"/>
      <c r="F8" s="86"/>
      <c r="G8" s="87"/>
    </row>
    <row r="9" spans="1:22" s="93" customFormat="1" x14ac:dyDescent="0.25">
      <c r="A9" s="88" t="s">
        <v>119</v>
      </c>
      <c r="B9" s="89"/>
      <c r="C9" s="90"/>
      <c r="D9" s="90"/>
      <c r="E9" s="91"/>
      <c r="F9" s="91"/>
      <c r="G9" s="92"/>
      <c r="I9" s="94" t="s">
        <v>120</v>
      </c>
      <c r="J9" s="94" t="s">
        <v>121</v>
      </c>
    </row>
    <row r="10" spans="1:22" ht="15.75" x14ac:dyDescent="0.25">
      <c r="A10" s="95" t="s">
        <v>122</v>
      </c>
      <c r="B10" s="95" t="s">
        <v>123</v>
      </c>
      <c r="C10" s="95" t="s">
        <v>124</v>
      </c>
      <c r="D10" s="95" t="s">
        <v>125</v>
      </c>
      <c r="E10" s="96" t="s">
        <v>126</v>
      </c>
      <c r="F10" s="96"/>
      <c r="G10" s="95" t="s">
        <v>127</v>
      </c>
      <c r="I10" s="97">
        <v>0.5</v>
      </c>
      <c r="J10" s="97">
        <f>1/I10</f>
        <v>2</v>
      </c>
    </row>
    <row r="11" spans="1:22" x14ac:dyDescent="0.25">
      <c r="A11" s="98"/>
      <c r="B11" s="99" t="s">
        <v>128</v>
      </c>
      <c r="C11" s="100" t="s">
        <v>129</v>
      </c>
      <c r="D11" s="99" t="s">
        <v>130</v>
      </c>
      <c r="E11" s="101" t="s">
        <v>131</v>
      </c>
      <c r="F11" s="102"/>
      <c r="G11" s="103" t="s">
        <v>132</v>
      </c>
      <c r="L11" t="s">
        <v>133</v>
      </c>
      <c r="M11" t="s">
        <v>134</v>
      </c>
      <c r="N11" t="s">
        <v>135</v>
      </c>
      <c r="O11" t="s">
        <v>136</v>
      </c>
      <c r="P11" t="s">
        <v>137</v>
      </c>
      <c r="Q11" t="s">
        <v>138</v>
      </c>
      <c r="R11" t="s">
        <v>139</v>
      </c>
      <c r="S11" t="s">
        <v>140</v>
      </c>
    </row>
    <row r="12" spans="1:22" x14ac:dyDescent="0.25">
      <c r="A12" s="104" t="s">
        <v>141</v>
      </c>
      <c r="B12" s="104">
        <v>0</v>
      </c>
      <c r="C12" s="105">
        <v>4.25</v>
      </c>
      <c r="D12" s="106">
        <f>IFERROR(ROUND(B12*C12,5),0)</f>
        <v>0</v>
      </c>
      <c r="E12" s="107">
        <v>1.89</v>
      </c>
      <c r="F12" s="108"/>
      <c r="G12" s="106">
        <f>IFERROR(TRUNC(ROUND(D12*E12,2),2),0)</f>
        <v>0</v>
      </c>
      <c r="I12" t="s">
        <v>142</v>
      </c>
      <c r="J12">
        <v>2</v>
      </c>
      <c r="U12">
        <v>6.25</v>
      </c>
      <c r="V12">
        <f>+U12*1.4</f>
        <v>8.75</v>
      </c>
    </row>
    <row r="13" spans="1:22" x14ac:dyDescent="0.25">
      <c r="A13" s="104" t="s">
        <v>143</v>
      </c>
      <c r="B13" s="104">
        <v>0</v>
      </c>
      <c r="C13" s="105">
        <v>10</v>
      </c>
      <c r="D13" s="106">
        <f t="shared" ref="D13:D26" si="0">IFERROR(ROUND(B13*C13,5),0)</f>
        <v>0</v>
      </c>
      <c r="E13" s="109">
        <v>1.89</v>
      </c>
      <c r="F13" s="110"/>
      <c r="G13" s="106">
        <f t="shared" ref="G13:G26" si="1">IFERROR(TRUNC(ROUND(D13*E13,2),2),0)</f>
        <v>0</v>
      </c>
      <c r="I13" t="s">
        <v>144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4" t="s">
        <v>145</v>
      </c>
      <c r="B14" s="104">
        <v>0.5</v>
      </c>
      <c r="C14" s="105">
        <v>20</v>
      </c>
      <c r="D14" s="106">
        <f t="shared" si="0"/>
        <v>10</v>
      </c>
      <c r="E14" s="107">
        <v>1.89</v>
      </c>
      <c r="F14" s="108"/>
      <c r="G14" s="106">
        <f t="shared" si="1"/>
        <v>18.899999999999999</v>
      </c>
      <c r="I14" t="s">
        <v>146</v>
      </c>
      <c r="J14">
        <v>2</v>
      </c>
      <c r="U14">
        <v>65</v>
      </c>
      <c r="V14">
        <f t="shared" si="2"/>
        <v>91</v>
      </c>
    </row>
    <row r="15" spans="1:22" x14ac:dyDescent="0.25">
      <c r="A15" s="104" t="s">
        <v>147</v>
      </c>
      <c r="B15" s="104">
        <v>1</v>
      </c>
      <c r="C15" s="105">
        <v>1</v>
      </c>
      <c r="D15" s="106">
        <f t="shared" si="0"/>
        <v>1</v>
      </c>
      <c r="E15" s="107">
        <v>1.89</v>
      </c>
      <c r="F15" s="108"/>
      <c r="G15" s="106">
        <f t="shared" si="1"/>
        <v>1.89</v>
      </c>
      <c r="I15" t="s">
        <v>148</v>
      </c>
      <c r="J15">
        <v>2</v>
      </c>
      <c r="U15">
        <v>2</v>
      </c>
      <c r="V15">
        <f t="shared" si="2"/>
        <v>2.8</v>
      </c>
    </row>
    <row r="16" spans="1:22" x14ac:dyDescent="0.25">
      <c r="A16" s="104" t="s">
        <v>149</v>
      </c>
      <c r="B16" s="104">
        <v>0</v>
      </c>
      <c r="C16" s="105">
        <v>0.5</v>
      </c>
      <c r="D16" s="106">
        <f t="shared" si="0"/>
        <v>0</v>
      </c>
      <c r="E16" s="107">
        <v>1.89</v>
      </c>
      <c r="F16" s="108"/>
      <c r="G16" s="106">
        <f t="shared" si="1"/>
        <v>0</v>
      </c>
      <c r="I16" t="s">
        <v>150</v>
      </c>
      <c r="J16">
        <v>2</v>
      </c>
      <c r="U16">
        <v>0.5</v>
      </c>
      <c r="V16">
        <f t="shared" si="2"/>
        <v>0.7</v>
      </c>
    </row>
    <row r="17" spans="1:22" x14ac:dyDescent="0.25">
      <c r="A17" s="104" t="s">
        <v>148</v>
      </c>
      <c r="B17" s="104">
        <v>0</v>
      </c>
      <c r="C17" s="105">
        <v>0.15</v>
      </c>
      <c r="D17" s="106">
        <f t="shared" si="0"/>
        <v>0</v>
      </c>
      <c r="E17" s="107">
        <v>1.89</v>
      </c>
      <c r="F17" s="108"/>
      <c r="G17" s="106">
        <f t="shared" si="1"/>
        <v>0</v>
      </c>
      <c r="I17" t="s">
        <v>151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111" t="s">
        <v>152</v>
      </c>
      <c r="B18" s="104">
        <v>1</v>
      </c>
      <c r="C18" s="105">
        <v>0.15</v>
      </c>
      <c r="D18" s="106">
        <f t="shared" si="0"/>
        <v>0.15</v>
      </c>
      <c r="E18" s="107">
        <v>1.89</v>
      </c>
      <c r="F18" s="108"/>
      <c r="G18" s="106">
        <f t="shared" si="1"/>
        <v>0.28000000000000003</v>
      </c>
      <c r="I18" t="s">
        <v>153</v>
      </c>
      <c r="J18">
        <v>2</v>
      </c>
      <c r="U18">
        <v>0.15</v>
      </c>
      <c r="V18">
        <f t="shared" si="2"/>
        <v>0.21</v>
      </c>
    </row>
    <row r="19" spans="1:22" x14ac:dyDescent="0.25">
      <c r="A19" s="104" t="s">
        <v>154</v>
      </c>
      <c r="B19" s="104">
        <v>0</v>
      </c>
      <c r="C19" s="105">
        <v>0.16</v>
      </c>
      <c r="D19" s="106">
        <f t="shared" si="0"/>
        <v>0</v>
      </c>
      <c r="E19" s="107">
        <v>1.89</v>
      </c>
      <c r="F19" s="108"/>
      <c r="G19" s="106">
        <f t="shared" si="1"/>
        <v>0</v>
      </c>
      <c r="I19" t="s">
        <v>155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4" t="s">
        <v>156</v>
      </c>
      <c r="B20" s="104">
        <v>0</v>
      </c>
      <c r="C20" s="105">
        <v>0.2</v>
      </c>
      <c r="D20" s="106">
        <f t="shared" si="0"/>
        <v>0</v>
      </c>
      <c r="E20" s="107">
        <v>1.89</v>
      </c>
      <c r="F20" s="108"/>
      <c r="G20" s="106">
        <f t="shared" si="1"/>
        <v>0</v>
      </c>
      <c r="I20" t="s">
        <v>157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4" t="s">
        <v>158</v>
      </c>
      <c r="B21" s="104">
        <v>0</v>
      </c>
      <c r="C21" s="105">
        <v>0.2</v>
      </c>
      <c r="D21" s="106">
        <f t="shared" si="0"/>
        <v>0</v>
      </c>
      <c r="E21" s="107">
        <v>1.89</v>
      </c>
      <c r="F21" s="108"/>
      <c r="G21" s="106">
        <f t="shared" si="1"/>
        <v>0</v>
      </c>
      <c r="I21" t="s">
        <v>159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4" t="s">
        <v>160</v>
      </c>
      <c r="B22" s="104">
        <v>1</v>
      </c>
      <c r="C22" s="105">
        <v>0.17</v>
      </c>
      <c r="D22" s="106">
        <f t="shared" si="0"/>
        <v>0.17</v>
      </c>
      <c r="E22" s="107">
        <v>1.89</v>
      </c>
      <c r="F22" s="108"/>
      <c r="G22" s="106">
        <f t="shared" si="1"/>
        <v>0.32</v>
      </c>
      <c r="I22" t="s">
        <v>161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4" t="s">
        <v>162</v>
      </c>
      <c r="B23" s="104">
        <v>1</v>
      </c>
      <c r="C23" s="105">
        <v>0.05</v>
      </c>
      <c r="D23" s="106">
        <f t="shared" si="0"/>
        <v>0.05</v>
      </c>
      <c r="E23" s="107">
        <v>1.89</v>
      </c>
      <c r="F23" s="108"/>
      <c r="G23" s="106">
        <f t="shared" si="1"/>
        <v>0.09</v>
      </c>
      <c r="I23" t="s">
        <v>163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2" t="s">
        <v>164</v>
      </c>
      <c r="B24" s="104">
        <v>8</v>
      </c>
      <c r="C24" s="105">
        <v>0.05</v>
      </c>
      <c r="D24" s="106">
        <f t="shared" si="0"/>
        <v>0.4</v>
      </c>
      <c r="E24" s="107">
        <v>1.89</v>
      </c>
      <c r="F24" s="108"/>
      <c r="G24" s="106">
        <f t="shared" si="1"/>
        <v>0.76</v>
      </c>
      <c r="I24" t="s">
        <v>165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3" t="s">
        <v>161</v>
      </c>
      <c r="B25" s="112">
        <v>0</v>
      </c>
      <c r="C25" s="105">
        <v>0.05</v>
      </c>
      <c r="D25" s="106">
        <f t="shared" si="0"/>
        <v>0</v>
      </c>
      <c r="E25" s="107">
        <v>1.89</v>
      </c>
      <c r="F25" s="108"/>
      <c r="G25" s="106">
        <f t="shared" si="1"/>
        <v>0</v>
      </c>
      <c r="I25" t="s">
        <v>166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4" t="s">
        <v>167</v>
      </c>
      <c r="B26" s="113">
        <v>0</v>
      </c>
      <c r="C26" s="105">
        <v>2</v>
      </c>
      <c r="D26" s="106">
        <f t="shared" si="0"/>
        <v>0</v>
      </c>
      <c r="E26" s="107">
        <v>1.89</v>
      </c>
      <c r="F26" s="108"/>
      <c r="G26" s="106">
        <f t="shared" si="1"/>
        <v>0</v>
      </c>
      <c r="I26" t="s">
        <v>168</v>
      </c>
      <c r="J26">
        <v>5</v>
      </c>
      <c r="U26">
        <v>5</v>
      </c>
      <c r="V26">
        <f t="shared" si="2"/>
        <v>7</v>
      </c>
    </row>
    <row r="27" spans="1:22" x14ac:dyDescent="0.25">
      <c r="A27" s="115"/>
      <c r="B27" s="116"/>
      <c r="C27" s="105"/>
      <c r="D27" s="117"/>
      <c r="E27" s="105"/>
      <c r="F27" s="108"/>
      <c r="G27" s="110"/>
      <c r="I27" t="s">
        <v>169</v>
      </c>
      <c r="J27">
        <v>5</v>
      </c>
    </row>
    <row r="28" spans="1:22" x14ac:dyDescent="0.25">
      <c r="A28" s="118"/>
      <c r="B28" s="118"/>
      <c r="C28" s="119"/>
      <c r="D28" s="120"/>
      <c r="E28" s="119"/>
      <c r="F28" s="121"/>
      <c r="G28" s="87"/>
    </row>
    <row r="29" spans="1:22" x14ac:dyDescent="0.25">
      <c r="A29" s="122" t="s">
        <v>170</v>
      </c>
      <c r="B29" s="122"/>
      <c r="C29" s="123"/>
      <c r="D29" s="122"/>
      <c r="E29" s="124"/>
      <c r="F29" s="125"/>
      <c r="G29" s="122">
        <f>TRUNC(ROUND(SUM(G12:G28),2),2)</f>
        <v>22.24</v>
      </c>
    </row>
    <row r="30" spans="1:22" s="93" customFormat="1" x14ac:dyDescent="0.25">
      <c r="A30" s="126" t="s">
        <v>171</v>
      </c>
      <c r="B30" s="127"/>
      <c r="C30" s="128"/>
      <c r="D30" s="128"/>
      <c r="E30" s="129"/>
      <c r="F30" s="129"/>
      <c r="G30" s="130"/>
    </row>
    <row r="31" spans="1:22" x14ac:dyDescent="0.25">
      <c r="A31" s="95" t="s">
        <v>172</v>
      </c>
      <c r="B31" s="131" t="s">
        <v>123</v>
      </c>
      <c r="C31" s="95" t="s">
        <v>173</v>
      </c>
      <c r="D31" s="95" t="s">
        <v>125</v>
      </c>
      <c r="E31" s="132" t="s">
        <v>126</v>
      </c>
      <c r="F31" s="133"/>
      <c r="G31" s="134" t="s">
        <v>127</v>
      </c>
    </row>
    <row r="32" spans="1:22" x14ac:dyDescent="0.25">
      <c r="A32" s="135"/>
      <c r="B32" s="136" t="s">
        <v>128</v>
      </c>
      <c r="C32" s="120" t="s">
        <v>129</v>
      </c>
      <c r="D32" s="120" t="s">
        <v>130</v>
      </c>
      <c r="E32" s="137" t="s">
        <v>131</v>
      </c>
      <c r="F32" s="138"/>
      <c r="G32" s="139" t="s">
        <v>132</v>
      </c>
    </row>
    <row r="33" spans="1:14" x14ac:dyDescent="0.25">
      <c r="A33" s="115" t="s">
        <v>174</v>
      </c>
      <c r="B33" s="140">
        <v>1</v>
      </c>
      <c r="C33" s="115">
        <v>5.5</v>
      </c>
      <c r="D33" s="106">
        <f>IFERROR(ROUND(B33*C33,5),0)</f>
        <v>5.5</v>
      </c>
      <c r="E33" s="105">
        <v>1.89</v>
      </c>
      <c r="F33" s="108"/>
      <c r="G33" s="108">
        <f>IFERROR(TRUNC(ROUND(D33*E33,2),2),0)</f>
        <v>10.4</v>
      </c>
    </row>
    <row r="34" spans="1:14" x14ac:dyDescent="0.25">
      <c r="A34" s="115" t="s">
        <v>175</v>
      </c>
      <c r="B34" s="140">
        <v>2</v>
      </c>
      <c r="C34" s="115">
        <v>5</v>
      </c>
      <c r="D34" s="106">
        <f t="shared" ref="D34:D38" si="3">IFERROR(ROUND(B34*C34,5),0)</f>
        <v>10</v>
      </c>
      <c r="E34" s="105">
        <v>1.89</v>
      </c>
      <c r="F34" s="108"/>
      <c r="G34" s="108">
        <f t="shared" ref="G34:G38" si="4">IFERROR(TRUNC(ROUND(D34*E34,2),2),0)</f>
        <v>18.899999999999999</v>
      </c>
    </row>
    <row r="35" spans="1:14" x14ac:dyDescent="0.25">
      <c r="A35" s="115" t="s">
        <v>176</v>
      </c>
      <c r="B35" s="140">
        <v>2</v>
      </c>
      <c r="C35" s="115">
        <v>4.5</v>
      </c>
      <c r="D35" s="106">
        <f t="shared" si="3"/>
        <v>9</v>
      </c>
      <c r="E35" s="105">
        <v>1.89</v>
      </c>
      <c r="F35" s="108"/>
      <c r="G35" s="108">
        <f t="shared" si="4"/>
        <v>17.010000000000002</v>
      </c>
    </row>
    <row r="36" spans="1:14" x14ac:dyDescent="0.25">
      <c r="A36" s="115" t="s">
        <v>177</v>
      </c>
      <c r="B36" s="140">
        <v>0</v>
      </c>
      <c r="C36" s="115">
        <v>5</v>
      </c>
      <c r="D36" s="106">
        <f t="shared" si="3"/>
        <v>0</v>
      </c>
      <c r="E36" s="105">
        <v>1.89</v>
      </c>
      <c r="F36" s="108"/>
      <c r="G36" s="108">
        <f t="shared" si="4"/>
        <v>0</v>
      </c>
      <c r="I36" s="141"/>
      <c r="J36" s="141"/>
      <c r="K36" s="141"/>
      <c r="L36" s="141"/>
      <c r="M36" s="141"/>
      <c r="N36" s="141"/>
    </row>
    <row r="37" spans="1:14" x14ac:dyDescent="0.25">
      <c r="A37" s="115" t="s">
        <v>178</v>
      </c>
      <c r="B37" s="140">
        <v>1</v>
      </c>
      <c r="C37" s="115">
        <v>6.5</v>
      </c>
      <c r="D37" s="106">
        <f t="shared" si="3"/>
        <v>6.5</v>
      </c>
      <c r="E37" s="105">
        <v>1.89</v>
      </c>
      <c r="F37" s="108"/>
      <c r="G37" s="108">
        <f t="shared" si="4"/>
        <v>12.29</v>
      </c>
      <c r="I37" s="141"/>
      <c r="J37" s="141"/>
      <c r="K37" s="141"/>
      <c r="L37" s="141"/>
      <c r="M37" s="141"/>
      <c r="N37" s="141"/>
    </row>
    <row r="38" spans="1:14" x14ac:dyDescent="0.25">
      <c r="A38" s="115"/>
      <c r="B38" s="140">
        <v>0</v>
      </c>
      <c r="C38" s="115"/>
      <c r="D38" s="106">
        <f t="shared" si="3"/>
        <v>0</v>
      </c>
      <c r="E38" s="105">
        <v>0</v>
      </c>
      <c r="F38" s="108"/>
      <c r="G38" s="108">
        <f t="shared" si="4"/>
        <v>0</v>
      </c>
      <c r="I38" s="141"/>
      <c r="J38" s="141"/>
      <c r="K38" s="141"/>
      <c r="L38" s="141"/>
      <c r="M38" s="141"/>
      <c r="N38" s="141"/>
    </row>
    <row r="39" spans="1:14" x14ac:dyDescent="0.25">
      <c r="A39" s="135"/>
      <c r="B39" s="142"/>
      <c r="C39" s="118"/>
      <c r="D39" s="120"/>
      <c r="E39" s="119"/>
      <c r="F39" s="121"/>
      <c r="G39" s="121"/>
      <c r="I39" s="141"/>
      <c r="J39" s="141"/>
      <c r="K39" s="141"/>
      <c r="L39" s="141"/>
      <c r="M39" s="141"/>
      <c r="N39" s="141"/>
    </row>
    <row r="40" spans="1:14" x14ac:dyDescent="0.25">
      <c r="A40" s="122" t="s">
        <v>179</v>
      </c>
      <c r="B40" s="143"/>
      <c r="C40" s="122"/>
      <c r="D40" s="122"/>
      <c r="E40" s="123"/>
      <c r="F40" s="144"/>
      <c r="G40" s="122">
        <f>TRUNC(ROUND(SUM(G33:G39),2),2)</f>
        <v>58.6</v>
      </c>
      <c r="I40" s="141"/>
      <c r="J40" s="141"/>
      <c r="K40" s="141"/>
      <c r="L40" s="141"/>
      <c r="M40" s="141"/>
      <c r="N40" s="141"/>
    </row>
    <row r="41" spans="1:14" s="93" customFormat="1" x14ac:dyDescent="0.25">
      <c r="A41" s="126" t="s">
        <v>180</v>
      </c>
      <c r="B41" s="127"/>
      <c r="C41" s="128"/>
      <c r="D41" s="128"/>
      <c r="E41" s="129"/>
      <c r="F41" s="129"/>
      <c r="G41" s="130"/>
      <c r="I41" s="145"/>
      <c r="J41" s="145"/>
      <c r="K41" s="145"/>
      <c r="L41" s="145"/>
      <c r="M41" s="145"/>
      <c r="N41" s="145"/>
    </row>
    <row r="42" spans="1:14" ht="15.75" customHeight="1" x14ac:dyDescent="0.25">
      <c r="A42" s="143" t="s">
        <v>181</v>
      </c>
      <c r="B42" s="144"/>
      <c r="C42" s="122" t="s">
        <v>5</v>
      </c>
      <c r="D42" s="122" t="s">
        <v>123</v>
      </c>
      <c r="E42" s="124" t="s">
        <v>182</v>
      </c>
      <c r="F42" s="124"/>
      <c r="G42" s="122" t="s">
        <v>127</v>
      </c>
      <c r="I42" s="141"/>
      <c r="J42" s="141"/>
      <c r="K42" s="141"/>
      <c r="L42" s="141"/>
      <c r="M42" s="141"/>
      <c r="N42" s="141"/>
    </row>
    <row r="43" spans="1:14" x14ac:dyDescent="0.25">
      <c r="A43" s="146"/>
      <c r="B43" s="147"/>
      <c r="C43" s="99"/>
      <c r="D43" s="99" t="s">
        <v>128</v>
      </c>
      <c r="E43" s="148" t="s">
        <v>129</v>
      </c>
      <c r="F43" s="102"/>
      <c r="G43" s="99" t="s">
        <v>130</v>
      </c>
      <c r="I43" s="141"/>
      <c r="J43" s="141"/>
      <c r="K43" s="141"/>
      <c r="L43" s="141"/>
      <c r="M43" s="141"/>
      <c r="N43" s="141"/>
    </row>
    <row r="44" spans="1:14" ht="25.5" x14ac:dyDescent="0.25">
      <c r="A44" s="149" t="s">
        <v>200</v>
      </c>
      <c r="B44" s="150"/>
      <c r="C44" s="151" t="s">
        <v>20</v>
      </c>
      <c r="D44" s="152">
        <v>1</v>
      </c>
      <c r="E44" s="153">
        <v>196.22</v>
      </c>
      <c r="F44" s="154"/>
      <c r="G44" s="115">
        <f>IFERROR(TRUNC(ROUND(D44*E44,2),2),0)</f>
        <v>196.22</v>
      </c>
      <c r="I44" s="141"/>
      <c r="J44" s="155"/>
      <c r="K44" s="141"/>
      <c r="L44" s="141"/>
      <c r="M44" s="141"/>
      <c r="N44" s="141"/>
    </row>
    <row r="45" spans="1:14" x14ac:dyDescent="0.25">
      <c r="A45" s="156">
        <v>0</v>
      </c>
      <c r="B45" s="157"/>
      <c r="C45" s="151">
        <v>0</v>
      </c>
      <c r="D45" s="152">
        <v>0</v>
      </c>
      <c r="E45" s="158">
        <v>0</v>
      </c>
      <c r="F45" s="110"/>
      <c r="G45" s="115">
        <f t="shared" ref="G45:G63" si="5">IFERROR(TRUNC(ROUND(D45*E45,2),2),0)</f>
        <v>0</v>
      </c>
      <c r="I45" s="141"/>
      <c r="J45" s="155"/>
      <c r="K45" s="141"/>
      <c r="L45" s="141"/>
      <c r="M45" s="141"/>
      <c r="N45" s="141"/>
    </row>
    <row r="46" spans="1:14" x14ac:dyDescent="0.25">
      <c r="A46" s="156">
        <v>0</v>
      </c>
      <c r="B46" s="157"/>
      <c r="C46" s="159">
        <v>0</v>
      </c>
      <c r="D46" s="160">
        <v>0</v>
      </c>
      <c r="E46" s="161">
        <v>0</v>
      </c>
      <c r="F46" s="108"/>
      <c r="G46" s="115">
        <f t="shared" si="5"/>
        <v>0</v>
      </c>
      <c r="I46" s="141"/>
      <c r="J46" s="155"/>
      <c r="K46" s="141"/>
      <c r="L46" s="141"/>
      <c r="M46" s="141"/>
      <c r="N46" s="141"/>
    </row>
    <row r="47" spans="1:14" x14ac:dyDescent="0.25">
      <c r="A47" s="156">
        <v>0</v>
      </c>
      <c r="B47" s="157"/>
      <c r="C47" s="151">
        <v>0</v>
      </c>
      <c r="D47" s="152">
        <v>0</v>
      </c>
      <c r="E47" s="161">
        <v>0</v>
      </c>
      <c r="F47" s="108"/>
      <c r="G47" s="115">
        <f t="shared" si="5"/>
        <v>0</v>
      </c>
      <c r="I47" s="141"/>
      <c r="J47" s="155"/>
      <c r="K47" s="141"/>
      <c r="L47" s="141"/>
      <c r="M47" s="141"/>
      <c r="N47" s="141"/>
    </row>
    <row r="48" spans="1:14" x14ac:dyDescent="0.25">
      <c r="A48" s="156">
        <v>0</v>
      </c>
      <c r="B48" s="157"/>
      <c r="C48" s="151">
        <v>0</v>
      </c>
      <c r="D48" s="152">
        <v>0</v>
      </c>
      <c r="E48" s="161">
        <v>0</v>
      </c>
      <c r="F48" s="108"/>
      <c r="G48" s="115">
        <f t="shared" si="5"/>
        <v>0</v>
      </c>
      <c r="I48" s="141"/>
      <c r="J48" s="155"/>
      <c r="K48" s="141"/>
      <c r="L48" s="141"/>
      <c r="M48" s="141"/>
      <c r="N48" s="141"/>
    </row>
    <row r="49" spans="1:14" x14ac:dyDescent="0.25">
      <c r="A49" s="156">
        <v>0</v>
      </c>
      <c r="B49" s="157"/>
      <c r="C49" s="151">
        <v>0</v>
      </c>
      <c r="D49" s="152">
        <v>0</v>
      </c>
      <c r="E49" s="161">
        <v>0</v>
      </c>
      <c r="F49" s="108"/>
      <c r="G49" s="115">
        <f t="shared" si="5"/>
        <v>0</v>
      </c>
      <c r="I49" s="141"/>
      <c r="J49" s="155"/>
      <c r="K49" s="141"/>
      <c r="L49" s="141"/>
      <c r="M49" s="141"/>
      <c r="N49" s="141"/>
    </row>
    <row r="50" spans="1:14" x14ac:dyDescent="0.25">
      <c r="A50" s="156">
        <v>0</v>
      </c>
      <c r="B50" s="157"/>
      <c r="C50" s="151">
        <v>0</v>
      </c>
      <c r="D50" s="152">
        <v>0</v>
      </c>
      <c r="E50" s="161">
        <v>0</v>
      </c>
      <c r="F50" s="108"/>
      <c r="G50" s="115">
        <f t="shared" si="5"/>
        <v>0</v>
      </c>
      <c r="I50" s="141"/>
      <c r="J50" s="155"/>
      <c r="K50" s="141"/>
      <c r="L50" s="141"/>
      <c r="M50" s="141"/>
      <c r="N50" s="141"/>
    </row>
    <row r="51" spans="1:14" x14ac:dyDescent="0.25">
      <c r="A51" s="156">
        <v>0</v>
      </c>
      <c r="B51" s="157"/>
      <c r="C51" s="151">
        <v>0</v>
      </c>
      <c r="D51" s="152">
        <v>0</v>
      </c>
      <c r="E51" s="161">
        <v>0</v>
      </c>
      <c r="F51" s="108"/>
      <c r="G51" s="115">
        <f t="shared" si="5"/>
        <v>0</v>
      </c>
      <c r="I51" s="141"/>
      <c r="J51" s="155"/>
      <c r="K51" s="141"/>
      <c r="L51" s="141"/>
      <c r="M51" s="141"/>
      <c r="N51" s="141"/>
    </row>
    <row r="52" spans="1:14" x14ac:dyDescent="0.25">
      <c r="A52" s="156">
        <v>0</v>
      </c>
      <c r="B52" s="157"/>
      <c r="C52" s="151">
        <v>0</v>
      </c>
      <c r="D52" s="152">
        <v>0</v>
      </c>
      <c r="E52" s="161">
        <v>0</v>
      </c>
      <c r="F52" s="108"/>
      <c r="G52" s="115">
        <f t="shared" si="5"/>
        <v>0</v>
      </c>
      <c r="I52" s="141"/>
      <c r="J52" s="155"/>
      <c r="K52" s="141"/>
      <c r="L52" s="141"/>
      <c r="M52" s="141"/>
      <c r="N52" s="141"/>
    </row>
    <row r="53" spans="1:14" x14ac:dyDescent="0.25">
      <c r="A53" s="156">
        <v>0</v>
      </c>
      <c r="B53" s="157"/>
      <c r="C53" s="151">
        <v>0</v>
      </c>
      <c r="D53" s="152">
        <v>0</v>
      </c>
      <c r="E53" s="161">
        <v>0</v>
      </c>
      <c r="F53" s="108"/>
      <c r="G53" s="115">
        <f t="shared" si="5"/>
        <v>0</v>
      </c>
      <c r="I53" s="141"/>
      <c r="J53" s="155"/>
      <c r="K53" s="141"/>
      <c r="L53" s="141"/>
      <c r="M53" s="141"/>
      <c r="N53" s="141"/>
    </row>
    <row r="54" spans="1:14" x14ac:dyDescent="0.25">
      <c r="A54" s="156">
        <v>0</v>
      </c>
      <c r="B54" s="157"/>
      <c r="C54" s="151">
        <v>0</v>
      </c>
      <c r="D54" s="152">
        <v>0</v>
      </c>
      <c r="E54" s="161">
        <v>0</v>
      </c>
      <c r="F54" s="108"/>
      <c r="G54" s="115">
        <f t="shared" si="5"/>
        <v>0</v>
      </c>
      <c r="I54" s="141"/>
      <c r="J54" s="155"/>
      <c r="K54" s="141"/>
      <c r="L54" s="141"/>
      <c r="M54" s="141"/>
      <c r="N54" s="141"/>
    </row>
    <row r="55" spans="1:14" x14ac:dyDescent="0.25">
      <c r="A55" s="140">
        <v>0</v>
      </c>
      <c r="B55" s="105"/>
      <c r="C55" s="151">
        <v>0</v>
      </c>
      <c r="D55" s="152">
        <v>0</v>
      </c>
      <c r="E55" s="140">
        <v>0</v>
      </c>
      <c r="F55" s="108"/>
      <c r="G55" s="115">
        <f t="shared" si="5"/>
        <v>0</v>
      </c>
      <c r="I55" s="141"/>
      <c r="J55" s="141"/>
      <c r="K55" s="141"/>
      <c r="L55" s="141"/>
      <c r="M55" s="141"/>
      <c r="N55" s="141"/>
    </row>
    <row r="56" spans="1:14" x14ac:dyDescent="0.25">
      <c r="A56" s="156">
        <v>0</v>
      </c>
      <c r="B56" s="157"/>
      <c r="C56" s="151">
        <v>0</v>
      </c>
      <c r="D56" s="152">
        <v>0</v>
      </c>
      <c r="E56" s="161">
        <v>0</v>
      </c>
      <c r="F56" s="108"/>
      <c r="G56" s="115">
        <f t="shared" si="5"/>
        <v>0</v>
      </c>
      <c r="I56" s="141"/>
      <c r="J56" s="155"/>
      <c r="K56" s="141"/>
      <c r="L56" s="141"/>
      <c r="M56" s="141"/>
      <c r="N56" s="141"/>
    </row>
    <row r="57" spans="1:14" x14ac:dyDescent="0.25">
      <c r="A57" s="156">
        <v>0</v>
      </c>
      <c r="B57" s="157"/>
      <c r="C57" s="151">
        <v>0</v>
      </c>
      <c r="D57" s="152">
        <v>0</v>
      </c>
      <c r="E57" s="161">
        <v>0</v>
      </c>
      <c r="F57" s="108"/>
      <c r="G57" s="115">
        <f t="shared" si="5"/>
        <v>0</v>
      </c>
      <c r="I57" s="141"/>
      <c r="J57" s="155"/>
      <c r="K57" s="141"/>
      <c r="L57" s="141"/>
      <c r="M57" s="141"/>
      <c r="N57" s="141"/>
    </row>
    <row r="58" spans="1:14" x14ac:dyDescent="0.25">
      <c r="A58" s="156">
        <v>0</v>
      </c>
      <c r="B58" s="157"/>
      <c r="C58" s="151">
        <v>0</v>
      </c>
      <c r="D58" s="152">
        <v>0</v>
      </c>
      <c r="E58" s="161">
        <v>0</v>
      </c>
      <c r="F58" s="108"/>
      <c r="G58" s="115">
        <f t="shared" si="5"/>
        <v>0</v>
      </c>
      <c r="I58" s="141"/>
      <c r="J58" s="155"/>
      <c r="K58" s="141"/>
      <c r="L58" s="141"/>
      <c r="M58" s="141"/>
      <c r="N58" s="141"/>
    </row>
    <row r="59" spans="1:14" x14ac:dyDescent="0.25">
      <c r="A59" s="156">
        <v>0</v>
      </c>
      <c r="B59" s="157"/>
      <c r="C59" s="151">
        <v>0</v>
      </c>
      <c r="D59" s="152">
        <v>0</v>
      </c>
      <c r="E59" s="161">
        <v>0</v>
      </c>
      <c r="F59" s="108"/>
      <c r="G59" s="115">
        <f t="shared" si="5"/>
        <v>0</v>
      </c>
      <c r="I59" s="141"/>
      <c r="J59" s="155"/>
      <c r="K59" s="141"/>
      <c r="L59" s="141"/>
      <c r="M59" s="141"/>
      <c r="N59" s="141"/>
    </row>
    <row r="60" spans="1:14" x14ac:dyDescent="0.25">
      <c r="A60" s="156">
        <v>0</v>
      </c>
      <c r="B60" s="157"/>
      <c r="C60" s="151">
        <v>0</v>
      </c>
      <c r="D60" s="152">
        <v>0</v>
      </c>
      <c r="E60" s="161">
        <v>0</v>
      </c>
      <c r="F60" s="108"/>
      <c r="G60" s="115">
        <f t="shared" si="5"/>
        <v>0</v>
      </c>
      <c r="I60" s="141"/>
      <c r="J60" s="155"/>
      <c r="K60" s="141"/>
      <c r="L60" s="141"/>
      <c r="M60" s="141"/>
      <c r="N60" s="141"/>
    </row>
    <row r="61" spans="1:14" x14ac:dyDescent="0.25">
      <c r="A61" s="140">
        <v>0</v>
      </c>
      <c r="B61" s="105"/>
      <c r="C61" s="115">
        <v>0</v>
      </c>
      <c r="D61" s="115">
        <v>0</v>
      </c>
      <c r="E61" s="140">
        <v>0</v>
      </c>
      <c r="F61" s="108"/>
      <c r="G61" s="115">
        <f t="shared" si="5"/>
        <v>0</v>
      </c>
      <c r="I61" s="141"/>
      <c r="J61" s="141"/>
      <c r="K61" s="141"/>
      <c r="L61" s="141"/>
      <c r="M61" s="141"/>
      <c r="N61" s="141"/>
    </row>
    <row r="62" spans="1:14" x14ac:dyDescent="0.25">
      <c r="A62" s="140">
        <v>0</v>
      </c>
      <c r="B62" s="105"/>
      <c r="C62" s="115">
        <v>0</v>
      </c>
      <c r="D62" s="115">
        <v>0</v>
      </c>
      <c r="E62" s="140">
        <v>0</v>
      </c>
      <c r="F62" s="108"/>
      <c r="G62" s="115">
        <f t="shared" si="5"/>
        <v>0</v>
      </c>
      <c r="I62" s="141"/>
      <c r="J62" s="141"/>
      <c r="K62" s="141"/>
      <c r="L62" s="141"/>
      <c r="M62" s="141"/>
      <c r="N62" s="141"/>
    </row>
    <row r="63" spans="1:14" x14ac:dyDescent="0.25">
      <c r="A63" s="162">
        <v>0</v>
      </c>
      <c r="B63" s="119"/>
      <c r="C63" s="118">
        <v>0</v>
      </c>
      <c r="D63" s="118">
        <v>0</v>
      </c>
      <c r="E63" s="162">
        <v>0</v>
      </c>
      <c r="F63" s="121"/>
      <c r="G63" s="115">
        <f t="shared" si="5"/>
        <v>0</v>
      </c>
      <c r="I63" s="141"/>
      <c r="J63" s="141"/>
      <c r="K63" s="141"/>
      <c r="L63" s="141"/>
      <c r="M63" s="141"/>
      <c r="N63" s="141"/>
    </row>
    <row r="64" spans="1:14" x14ac:dyDescent="0.25">
      <c r="A64" s="143">
        <v>0</v>
      </c>
      <c r="B64" s="123"/>
      <c r="C64" s="122">
        <v>0</v>
      </c>
      <c r="D64" s="122">
        <v>0</v>
      </c>
      <c r="E64" s="143">
        <v>0</v>
      </c>
      <c r="F64" s="144"/>
      <c r="G64" s="144">
        <f>TRUNC(ROUND(SUM(G44:G63),2),2)</f>
        <v>196.22</v>
      </c>
      <c r="I64" s="141"/>
      <c r="J64" s="141"/>
      <c r="K64" s="141"/>
      <c r="L64" s="141"/>
      <c r="M64" s="141"/>
      <c r="N64" s="141"/>
    </row>
    <row r="65" spans="1:22" s="93" customFormat="1" x14ac:dyDescent="0.25">
      <c r="A65" s="126" t="s">
        <v>184</v>
      </c>
      <c r="B65" s="127"/>
      <c r="C65" s="128"/>
      <c r="D65" s="128"/>
      <c r="E65" s="129"/>
      <c r="F65" s="129"/>
      <c r="G65" s="130"/>
      <c r="I65" s="145"/>
      <c r="J65" s="145"/>
      <c r="K65" s="145"/>
      <c r="L65" s="145"/>
      <c r="M65" s="145"/>
      <c r="N65" s="145"/>
    </row>
    <row r="66" spans="1:22" ht="27.75" customHeight="1" x14ac:dyDescent="0.25">
      <c r="A66" s="163" t="s">
        <v>122</v>
      </c>
      <c r="B66" s="132"/>
      <c r="C66" s="95" t="s">
        <v>185</v>
      </c>
      <c r="D66" s="95" t="s">
        <v>186</v>
      </c>
      <c r="E66" s="163" t="s">
        <v>124</v>
      </c>
      <c r="F66" s="133"/>
      <c r="G66" s="134" t="s">
        <v>187</v>
      </c>
    </row>
    <row r="67" spans="1:22" x14ac:dyDescent="0.25">
      <c r="A67" s="142"/>
      <c r="B67" s="85"/>
      <c r="C67" s="120"/>
      <c r="D67" s="120" t="s">
        <v>128</v>
      </c>
      <c r="E67" s="164" t="s">
        <v>129</v>
      </c>
      <c r="F67" s="165"/>
      <c r="G67" s="99" t="s">
        <v>188</v>
      </c>
    </row>
    <row r="68" spans="1:22" ht="15.75" thickBot="1" x14ac:dyDescent="0.3">
      <c r="A68" s="166"/>
      <c r="B68" s="167"/>
      <c r="C68" s="168"/>
      <c r="D68" s="168"/>
      <c r="E68" s="161"/>
      <c r="F68" s="108"/>
      <c r="G68" s="168"/>
    </row>
    <row r="69" spans="1:22" ht="15.75" thickBot="1" x14ac:dyDescent="0.3">
      <c r="A69" s="169" t="s">
        <v>189</v>
      </c>
      <c r="B69" s="170"/>
      <c r="C69" s="116" t="s">
        <v>20</v>
      </c>
      <c r="D69" s="116">
        <v>1</v>
      </c>
      <c r="E69" s="140">
        <v>10</v>
      </c>
      <c r="F69" s="108"/>
      <c r="G69" s="115">
        <f>IFERROR(TRUNC(ROUND(D69*E69,2),2),0)</f>
        <v>10</v>
      </c>
      <c r="I69" s="171" t="s">
        <v>190</v>
      </c>
      <c r="J69" s="172">
        <v>0</v>
      </c>
    </row>
    <row r="70" spans="1:22" x14ac:dyDescent="0.25">
      <c r="A70" s="173"/>
      <c r="B70" s="174"/>
      <c r="C70" s="120"/>
      <c r="D70" s="120"/>
      <c r="E70" s="175"/>
      <c r="F70" s="176"/>
      <c r="G70" s="118"/>
    </row>
    <row r="71" spans="1:22" x14ac:dyDescent="0.25">
      <c r="A71" s="143" t="s">
        <v>191</v>
      </c>
      <c r="B71" s="123"/>
      <c r="C71" s="122"/>
      <c r="D71" s="122"/>
      <c r="E71" s="122"/>
      <c r="F71" s="123"/>
      <c r="G71" s="122">
        <f>TRUNC(ROUND(SUM(G68:G70),5),2)</f>
        <v>10</v>
      </c>
    </row>
    <row r="72" spans="1:22" s="93" customFormat="1" ht="15.75" customHeight="1" x14ac:dyDescent="0.25">
      <c r="A72" s="177"/>
      <c r="B72" s="178"/>
      <c r="C72" s="129" t="s">
        <v>192</v>
      </c>
      <c r="D72" s="129"/>
      <c r="E72" s="129"/>
      <c r="F72" s="129"/>
      <c r="G72" s="179">
        <f>TRUNC(ROUND(G29+G40+G64+G71,2),2)</f>
        <v>287.06</v>
      </c>
    </row>
    <row r="73" spans="1:22" ht="15.75" customHeight="1" x14ac:dyDescent="0.25">
      <c r="A73" s="180"/>
      <c r="B73" s="181"/>
      <c r="C73" s="182" t="s">
        <v>193</v>
      </c>
      <c r="D73" s="124"/>
      <c r="E73" s="124"/>
      <c r="F73" s="183">
        <v>0.03</v>
      </c>
      <c r="G73" s="122">
        <f>TRUNC(ROUND(G72*F73,2),2)</f>
        <v>8.61</v>
      </c>
    </row>
    <row r="74" spans="1:22" ht="15.75" customHeight="1" x14ac:dyDescent="0.25">
      <c r="A74" s="180"/>
      <c r="B74" s="181"/>
      <c r="C74" s="182" t="s">
        <v>194</v>
      </c>
      <c r="D74" s="124"/>
      <c r="E74" s="124"/>
      <c r="F74" s="184">
        <v>1.1000000000000001E-3</v>
      </c>
      <c r="G74" s="122">
        <f>TRUNC(ROUND(G72*F74,2),2)</f>
        <v>0.32</v>
      </c>
      <c r="V74">
        <f>+COLUMN(V73)</f>
        <v>22</v>
      </c>
    </row>
    <row r="75" spans="1:22" ht="15.75" customHeight="1" x14ac:dyDescent="0.25">
      <c r="A75" s="185"/>
      <c r="B75" s="186"/>
      <c r="C75" s="182" t="s">
        <v>195</v>
      </c>
      <c r="D75" s="124"/>
      <c r="E75" s="124"/>
      <c r="F75" s="144"/>
      <c r="G75" s="122">
        <f>TRUNC(ROUND(SUM(G72:G74),2),2)</f>
        <v>295.99</v>
      </c>
      <c r="U75" t="s">
        <v>196</v>
      </c>
      <c r="V75">
        <f>+TRUNC(ROUND(G29+G40+G71+G73+G74,2),2)</f>
        <v>99.77</v>
      </c>
    </row>
    <row r="76" spans="1:22" s="93" customFormat="1" ht="15.75" customHeight="1" x14ac:dyDescent="0.25">
      <c r="A76" s="187" t="s">
        <v>197</v>
      </c>
      <c r="B76" s="188"/>
      <c r="C76" s="189" t="s">
        <v>198</v>
      </c>
      <c r="D76" s="190"/>
      <c r="E76" s="190"/>
      <c r="F76" s="191"/>
      <c r="G76" s="192"/>
      <c r="U76" s="93" t="s">
        <v>199</v>
      </c>
      <c r="V76" s="93">
        <f>+G64</f>
        <v>196.22</v>
      </c>
    </row>
    <row r="77" spans="1:22" x14ac:dyDescent="0.25">
      <c r="A77" s="193"/>
      <c r="B77" s="193"/>
      <c r="C77" s="193"/>
      <c r="D77" s="193"/>
      <c r="E77" s="193"/>
      <c r="F77" s="193"/>
      <c r="G77" s="193"/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3" orientation="portrait" horizontalDpi="4294967293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0">
    <tabColor rgb="FF92D050"/>
    <pageSetUpPr fitToPage="1"/>
  </sheetPr>
  <dimension ref="A1:V77"/>
  <sheetViews>
    <sheetView showZeros="0" view="pageBreakPreview" topLeftCell="A4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58" t="s">
        <v>109</v>
      </c>
      <c r="B1" s="59"/>
      <c r="C1" s="59"/>
      <c r="D1" s="59"/>
      <c r="E1" s="59"/>
      <c r="F1" s="59"/>
      <c r="G1" s="60"/>
    </row>
    <row r="2" spans="1:22" ht="15" customHeight="1" x14ac:dyDescent="0.25">
      <c r="A2" s="61" t="s">
        <v>110</v>
      </c>
      <c r="B2" s="62"/>
      <c r="C2" s="62"/>
      <c r="D2" s="62" t="s">
        <v>111</v>
      </c>
      <c r="E2" s="63" t="s">
        <v>17</v>
      </c>
      <c r="F2" s="63"/>
      <c r="G2" s="64"/>
    </row>
    <row r="3" spans="1:22" ht="103.5" customHeight="1" x14ac:dyDescent="0.25">
      <c r="A3" s="65" t="s">
        <v>112</v>
      </c>
      <c r="B3" s="66"/>
      <c r="C3" s="62"/>
      <c r="D3" s="62"/>
      <c r="E3" s="63"/>
      <c r="F3" s="63"/>
      <c r="G3" s="64"/>
    </row>
    <row r="4" spans="1:22" ht="18" x14ac:dyDescent="0.25">
      <c r="A4" s="67" t="s">
        <v>113</v>
      </c>
      <c r="B4" s="68"/>
      <c r="C4" s="68"/>
      <c r="D4" s="68"/>
      <c r="E4" s="68"/>
      <c r="F4" s="68"/>
      <c r="G4" s="69"/>
    </row>
    <row r="5" spans="1:22" x14ac:dyDescent="0.25">
      <c r="A5" s="70"/>
      <c r="B5" s="71"/>
      <c r="C5" s="71"/>
      <c r="D5" s="72" t="s">
        <v>114</v>
      </c>
      <c r="F5" s="73"/>
      <c r="G5" s="74"/>
    </row>
    <row r="6" spans="1:22" x14ac:dyDescent="0.25">
      <c r="A6" s="75" t="s">
        <v>115</v>
      </c>
      <c r="B6" s="76"/>
      <c r="C6" s="71"/>
      <c r="D6" s="71"/>
      <c r="E6" s="71"/>
      <c r="F6" s="71"/>
      <c r="G6" s="77"/>
    </row>
    <row r="7" spans="1:22" ht="42" customHeight="1" x14ac:dyDescent="0.25">
      <c r="A7" s="78" t="s">
        <v>86</v>
      </c>
      <c r="B7" s="79"/>
      <c r="C7" s="79"/>
      <c r="D7" s="79"/>
      <c r="E7" s="79"/>
      <c r="F7" s="80" t="s">
        <v>116</v>
      </c>
      <c r="G7" s="81" t="s">
        <v>20</v>
      </c>
      <c r="H7" s="82"/>
      <c r="I7" s="83" t="s">
        <v>117</v>
      </c>
      <c r="J7" s="82">
        <v>2</v>
      </c>
    </row>
    <row r="8" spans="1:22" x14ac:dyDescent="0.25">
      <c r="A8" s="84" t="s">
        <v>118</v>
      </c>
      <c r="B8" s="85"/>
      <c r="C8" s="85"/>
      <c r="D8" s="85"/>
      <c r="E8" s="86"/>
      <c r="F8" s="86"/>
      <c r="G8" s="87"/>
    </row>
    <row r="9" spans="1:22" s="93" customFormat="1" x14ac:dyDescent="0.25">
      <c r="A9" s="88" t="s">
        <v>119</v>
      </c>
      <c r="B9" s="89"/>
      <c r="C9" s="90"/>
      <c r="D9" s="90"/>
      <c r="E9" s="91"/>
      <c r="F9" s="91"/>
      <c r="G9" s="92"/>
      <c r="I9" s="94" t="s">
        <v>120</v>
      </c>
      <c r="J9" s="94" t="s">
        <v>121</v>
      </c>
    </row>
    <row r="10" spans="1:22" ht="15.75" x14ac:dyDescent="0.25">
      <c r="A10" s="95" t="s">
        <v>122</v>
      </c>
      <c r="B10" s="95" t="s">
        <v>123</v>
      </c>
      <c r="C10" s="95" t="s">
        <v>124</v>
      </c>
      <c r="D10" s="95" t="s">
        <v>125</v>
      </c>
      <c r="E10" s="96" t="s">
        <v>126</v>
      </c>
      <c r="F10" s="96"/>
      <c r="G10" s="95" t="s">
        <v>127</v>
      </c>
      <c r="I10" s="97">
        <v>0.5</v>
      </c>
      <c r="J10" s="97">
        <f>1/I10</f>
        <v>2</v>
      </c>
    </row>
    <row r="11" spans="1:22" x14ac:dyDescent="0.25">
      <c r="A11" s="98"/>
      <c r="B11" s="99" t="s">
        <v>128</v>
      </c>
      <c r="C11" s="100" t="s">
        <v>129</v>
      </c>
      <c r="D11" s="99" t="s">
        <v>130</v>
      </c>
      <c r="E11" s="101" t="s">
        <v>131</v>
      </c>
      <c r="F11" s="102"/>
      <c r="G11" s="103" t="s">
        <v>132</v>
      </c>
      <c r="L11" t="s">
        <v>133</v>
      </c>
      <c r="M11" t="s">
        <v>134</v>
      </c>
      <c r="N11" t="s">
        <v>135</v>
      </c>
      <c r="O11" t="s">
        <v>136</v>
      </c>
      <c r="P11" t="s">
        <v>137</v>
      </c>
      <c r="Q11" t="s">
        <v>138</v>
      </c>
      <c r="R11" t="s">
        <v>139</v>
      </c>
      <c r="S11" t="s">
        <v>140</v>
      </c>
    </row>
    <row r="12" spans="1:22" x14ac:dyDescent="0.25">
      <c r="A12" s="104" t="s">
        <v>141</v>
      </c>
      <c r="B12" s="104">
        <v>0</v>
      </c>
      <c r="C12" s="105">
        <v>4.25</v>
      </c>
      <c r="D12" s="106">
        <f>IFERROR(ROUND(B12*C12,5),0)</f>
        <v>0</v>
      </c>
      <c r="E12" s="107">
        <v>0.26</v>
      </c>
      <c r="F12" s="108"/>
      <c r="G12" s="106">
        <f>IFERROR(TRUNC(ROUND(D12*E12,2),2),0)</f>
        <v>0</v>
      </c>
      <c r="I12" t="s">
        <v>142</v>
      </c>
      <c r="J12">
        <v>2</v>
      </c>
      <c r="U12">
        <v>6.25</v>
      </c>
      <c r="V12">
        <f>+U12*1.4</f>
        <v>8.75</v>
      </c>
    </row>
    <row r="13" spans="1:22" x14ac:dyDescent="0.25">
      <c r="A13" s="104" t="s">
        <v>143</v>
      </c>
      <c r="B13" s="104">
        <v>0</v>
      </c>
      <c r="C13" s="105">
        <v>10</v>
      </c>
      <c r="D13" s="106">
        <f t="shared" ref="D13:D26" si="0">IFERROR(ROUND(B13*C13,5),0)</f>
        <v>0</v>
      </c>
      <c r="E13" s="109">
        <v>0.26</v>
      </c>
      <c r="F13" s="110"/>
      <c r="G13" s="106">
        <f t="shared" ref="G13:G26" si="1">IFERROR(TRUNC(ROUND(D13*E13,2),2),0)</f>
        <v>0</v>
      </c>
      <c r="I13" t="s">
        <v>144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4" t="s">
        <v>145</v>
      </c>
      <c r="B14" s="104">
        <v>0</v>
      </c>
      <c r="C14" s="105">
        <v>20</v>
      </c>
      <c r="D14" s="106">
        <f t="shared" si="0"/>
        <v>0</v>
      </c>
      <c r="E14" s="107">
        <v>0.26</v>
      </c>
      <c r="F14" s="108"/>
      <c r="G14" s="106">
        <f t="shared" si="1"/>
        <v>0</v>
      </c>
      <c r="I14" t="s">
        <v>146</v>
      </c>
      <c r="J14">
        <v>2</v>
      </c>
      <c r="U14">
        <v>65</v>
      </c>
      <c r="V14">
        <f t="shared" si="2"/>
        <v>91</v>
      </c>
    </row>
    <row r="15" spans="1:22" x14ac:dyDescent="0.25">
      <c r="A15" s="104" t="s">
        <v>147</v>
      </c>
      <c r="B15" s="104">
        <v>0</v>
      </c>
      <c r="C15" s="105">
        <v>1</v>
      </c>
      <c r="D15" s="106">
        <f t="shared" si="0"/>
        <v>0</v>
      </c>
      <c r="E15" s="107">
        <v>0.26</v>
      </c>
      <c r="F15" s="108"/>
      <c r="G15" s="106">
        <f t="shared" si="1"/>
        <v>0</v>
      </c>
      <c r="I15" t="s">
        <v>148</v>
      </c>
      <c r="J15">
        <v>2</v>
      </c>
      <c r="U15">
        <v>2</v>
      </c>
      <c r="V15">
        <f t="shared" si="2"/>
        <v>2.8</v>
      </c>
    </row>
    <row r="16" spans="1:22" x14ac:dyDescent="0.25">
      <c r="A16" s="104" t="s">
        <v>149</v>
      </c>
      <c r="B16" s="104">
        <v>0</v>
      </c>
      <c r="C16" s="105">
        <v>0.5</v>
      </c>
      <c r="D16" s="106">
        <f t="shared" si="0"/>
        <v>0</v>
      </c>
      <c r="E16" s="107">
        <v>0.26</v>
      </c>
      <c r="F16" s="108"/>
      <c r="G16" s="106">
        <f t="shared" si="1"/>
        <v>0</v>
      </c>
      <c r="I16" t="s">
        <v>150</v>
      </c>
      <c r="J16">
        <v>2</v>
      </c>
      <c r="U16">
        <v>0.5</v>
      </c>
      <c r="V16">
        <f t="shared" si="2"/>
        <v>0.7</v>
      </c>
    </row>
    <row r="17" spans="1:22" x14ac:dyDescent="0.25">
      <c r="A17" s="104" t="s">
        <v>148</v>
      </c>
      <c r="B17" s="104">
        <v>0</v>
      </c>
      <c r="C17" s="105">
        <v>0.15</v>
      </c>
      <c r="D17" s="106">
        <f t="shared" si="0"/>
        <v>0</v>
      </c>
      <c r="E17" s="107">
        <v>0.26</v>
      </c>
      <c r="F17" s="108"/>
      <c r="G17" s="106">
        <f t="shared" si="1"/>
        <v>0</v>
      </c>
      <c r="I17" t="s">
        <v>151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111" t="s">
        <v>152</v>
      </c>
      <c r="B18" s="104">
        <v>0</v>
      </c>
      <c r="C18" s="105">
        <v>0.15</v>
      </c>
      <c r="D18" s="106">
        <f t="shared" si="0"/>
        <v>0</v>
      </c>
      <c r="E18" s="107">
        <v>0.26</v>
      </c>
      <c r="F18" s="108"/>
      <c r="G18" s="106">
        <f t="shared" si="1"/>
        <v>0</v>
      </c>
      <c r="I18" t="s">
        <v>153</v>
      </c>
      <c r="J18">
        <v>2</v>
      </c>
      <c r="U18">
        <v>0.15</v>
      </c>
      <c r="V18">
        <f t="shared" si="2"/>
        <v>0.21</v>
      </c>
    </row>
    <row r="19" spans="1:22" x14ac:dyDescent="0.25">
      <c r="A19" s="104" t="s">
        <v>154</v>
      </c>
      <c r="B19" s="104">
        <v>0</v>
      </c>
      <c r="C19" s="105">
        <v>0.16</v>
      </c>
      <c r="D19" s="106">
        <f t="shared" si="0"/>
        <v>0</v>
      </c>
      <c r="E19" s="107">
        <v>0.26</v>
      </c>
      <c r="F19" s="108"/>
      <c r="G19" s="106">
        <f t="shared" si="1"/>
        <v>0</v>
      </c>
      <c r="I19" t="s">
        <v>155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4" t="s">
        <v>156</v>
      </c>
      <c r="B20" s="104">
        <v>0</v>
      </c>
      <c r="C20" s="105">
        <v>0.2</v>
      </c>
      <c r="D20" s="106">
        <f t="shared" si="0"/>
        <v>0</v>
      </c>
      <c r="E20" s="107">
        <v>0.26</v>
      </c>
      <c r="F20" s="108"/>
      <c r="G20" s="106">
        <f t="shared" si="1"/>
        <v>0</v>
      </c>
      <c r="I20" t="s">
        <v>157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4" t="s">
        <v>158</v>
      </c>
      <c r="B21" s="104">
        <v>0</v>
      </c>
      <c r="C21" s="105">
        <v>0.2</v>
      </c>
      <c r="D21" s="106">
        <f t="shared" si="0"/>
        <v>0</v>
      </c>
      <c r="E21" s="107">
        <v>0.26</v>
      </c>
      <c r="F21" s="108"/>
      <c r="G21" s="106">
        <f t="shared" si="1"/>
        <v>0</v>
      </c>
      <c r="I21" t="s">
        <v>159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4" t="s">
        <v>160</v>
      </c>
      <c r="B22" s="104">
        <v>0</v>
      </c>
      <c r="C22" s="105">
        <v>0.17</v>
      </c>
      <c r="D22" s="106">
        <f t="shared" si="0"/>
        <v>0</v>
      </c>
      <c r="E22" s="107">
        <v>0.26</v>
      </c>
      <c r="F22" s="108"/>
      <c r="G22" s="106">
        <f t="shared" si="1"/>
        <v>0</v>
      </c>
      <c r="I22" t="s">
        <v>161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4" t="s">
        <v>162</v>
      </c>
      <c r="B23" s="104">
        <v>0</v>
      </c>
      <c r="C23" s="105">
        <v>0.05</v>
      </c>
      <c r="D23" s="106">
        <f t="shared" si="0"/>
        <v>0</v>
      </c>
      <c r="E23" s="107">
        <v>0.26</v>
      </c>
      <c r="F23" s="108"/>
      <c r="G23" s="106">
        <f t="shared" si="1"/>
        <v>0</v>
      </c>
      <c r="I23" t="s">
        <v>163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2" t="s">
        <v>164</v>
      </c>
      <c r="B24" s="104">
        <v>0</v>
      </c>
      <c r="C24" s="105">
        <v>0.05</v>
      </c>
      <c r="D24" s="106">
        <f t="shared" si="0"/>
        <v>0</v>
      </c>
      <c r="E24" s="107">
        <v>0.26</v>
      </c>
      <c r="F24" s="108"/>
      <c r="G24" s="106">
        <f t="shared" si="1"/>
        <v>0</v>
      </c>
      <c r="I24" t="s">
        <v>165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3" t="s">
        <v>161</v>
      </c>
      <c r="B25" s="112">
        <v>0</v>
      </c>
      <c r="C25" s="105">
        <v>0.05</v>
      </c>
      <c r="D25" s="106">
        <f t="shared" si="0"/>
        <v>0</v>
      </c>
      <c r="E25" s="107">
        <v>0.26</v>
      </c>
      <c r="F25" s="108"/>
      <c r="G25" s="106">
        <f t="shared" si="1"/>
        <v>0</v>
      </c>
      <c r="I25" t="s">
        <v>166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4" t="s">
        <v>167</v>
      </c>
      <c r="B26" s="113">
        <v>0</v>
      </c>
      <c r="C26" s="105">
        <v>2</v>
      </c>
      <c r="D26" s="106">
        <f t="shared" si="0"/>
        <v>0</v>
      </c>
      <c r="E26" s="107">
        <v>0.26</v>
      </c>
      <c r="F26" s="108"/>
      <c r="G26" s="106">
        <f t="shared" si="1"/>
        <v>0</v>
      </c>
      <c r="I26" t="s">
        <v>168</v>
      </c>
      <c r="J26">
        <v>5</v>
      </c>
      <c r="U26">
        <v>5</v>
      </c>
      <c r="V26">
        <f t="shared" si="2"/>
        <v>7</v>
      </c>
    </row>
    <row r="27" spans="1:22" x14ac:dyDescent="0.25">
      <c r="A27" s="115"/>
      <c r="B27" s="116"/>
      <c r="C27" s="105"/>
      <c r="D27" s="117"/>
      <c r="E27" s="105"/>
      <c r="F27" s="108"/>
      <c r="G27" s="110"/>
      <c r="I27" t="s">
        <v>169</v>
      </c>
      <c r="J27">
        <v>5</v>
      </c>
    </row>
    <row r="28" spans="1:22" x14ac:dyDescent="0.25">
      <c r="A28" s="118"/>
      <c r="B28" s="118"/>
      <c r="C28" s="119"/>
      <c r="D28" s="120"/>
      <c r="E28" s="119"/>
      <c r="F28" s="121"/>
      <c r="G28" s="87"/>
    </row>
    <row r="29" spans="1:22" x14ac:dyDescent="0.25">
      <c r="A29" s="122" t="s">
        <v>170</v>
      </c>
      <c r="B29" s="122"/>
      <c r="C29" s="123"/>
      <c r="D29" s="122"/>
      <c r="E29" s="124"/>
      <c r="F29" s="125"/>
      <c r="G29" s="122">
        <f>TRUNC(ROUND(SUM(G12:G28),2),2)</f>
        <v>0</v>
      </c>
    </row>
    <row r="30" spans="1:22" s="93" customFormat="1" x14ac:dyDescent="0.25">
      <c r="A30" s="126" t="s">
        <v>171</v>
      </c>
      <c r="B30" s="127"/>
      <c r="C30" s="128"/>
      <c r="D30" s="128"/>
      <c r="E30" s="129"/>
      <c r="F30" s="129"/>
      <c r="G30" s="130"/>
    </row>
    <row r="31" spans="1:22" x14ac:dyDescent="0.25">
      <c r="A31" s="95" t="s">
        <v>172</v>
      </c>
      <c r="B31" s="131" t="s">
        <v>123</v>
      </c>
      <c r="C31" s="95" t="s">
        <v>173</v>
      </c>
      <c r="D31" s="95" t="s">
        <v>125</v>
      </c>
      <c r="E31" s="132" t="s">
        <v>126</v>
      </c>
      <c r="F31" s="133"/>
      <c r="G31" s="134" t="s">
        <v>127</v>
      </c>
    </row>
    <row r="32" spans="1:22" x14ac:dyDescent="0.25">
      <c r="A32" s="135"/>
      <c r="B32" s="136" t="s">
        <v>128</v>
      </c>
      <c r="C32" s="120" t="s">
        <v>129</v>
      </c>
      <c r="D32" s="120" t="s">
        <v>130</v>
      </c>
      <c r="E32" s="137" t="s">
        <v>131</v>
      </c>
      <c r="F32" s="138"/>
      <c r="G32" s="139" t="s">
        <v>132</v>
      </c>
    </row>
    <row r="33" spans="1:14" x14ac:dyDescent="0.25">
      <c r="A33" s="115" t="s">
        <v>174</v>
      </c>
      <c r="B33" s="140">
        <v>0</v>
      </c>
      <c r="C33" s="115">
        <v>5.5</v>
      </c>
      <c r="D33" s="106">
        <f>IFERROR(ROUND(B33*C33,5),0)</f>
        <v>0</v>
      </c>
      <c r="E33" s="105">
        <v>0.26</v>
      </c>
      <c r="F33" s="108"/>
      <c r="G33" s="108">
        <f>IFERROR(TRUNC(ROUND(D33*E33,2),2),0)</f>
        <v>0</v>
      </c>
    </row>
    <row r="34" spans="1:14" x14ac:dyDescent="0.25">
      <c r="A34" s="115" t="s">
        <v>175</v>
      </c>
      <c r="B34" s="140">
        <v>1</v>
      </c>
      <c r="C34" s="115">
        <v>5</v>
      </c>
      <c r="D34" s="106">
        <f t="shared" ref="D34:D38" si="3">IFERROR(ROUND(B34*C34,5),0)</f>
        <v>5</v>
      </c>
      <c r="E34" s="105">
        <v>0.26</v>
      </c>
      <c r="F34" s="108"/>
      <c r="G34" s="108">
        <f t="shared" ref="G34:G38" si="4">IFERROR(TRUNC(ROUND(D34*E34,2),2),0)</f>
        <v>1.3</v>
      </c>
    </row>
    <row r="35" spans="1:14" x14ac:dyDescent="0.25">
      <c r="A35" s="115" t="s">
        <v>176</v>
      </c>
      <c r="B35" s="140">
        <v>1</v>
      </c>
      <c r="C35" s="115">
        <v>4.5</v>
      </c>
      <c r="D35" s="106">
        <f t="shared" si="3"/>
        <v>4.5</v>
      </c>
      <c r="E35" s="105">
        <v>0.26</v>
      </c>
      <c r="F35" s="108"/>
      <c r="G35" s="108">
        <f t="shared" si="4"/>
        <v>1.17</v>
      </c>
    </row>
    <row r="36" spans="1:14" x14ac:dyDescent="0.25">
      <c r="A36" s="115" t="s">
        <v>177</v>
      </c>
      <c r="B36" s="140">
        <v>0</v>
      </c>
      <c r="C36" s="115">
        <v>5</v>
      </c>
      <c r="D36" s="106">
        <f t="shared" si="3"/>
        <v>0</v>
      </c>
      <c r="E36" s="105">
        <v>0.26</v>
      </c>
      <c r="F36" s="108"/>
      <c r="G36" s="108">
        <f t="shared" si="4"/>
        <v>0</v>
      </c>
      <c r="I36" s="141"/>
      <c r="J36" s="141"/>
      <c r="K36" s="141"/>
      <c r="L36" s="141"/>
      <c r="M36" s="141"/>
      <c r="N36" s="141"/>
    </row>
    <row r="37" spans="1:14" x14ac:dyDescent="0.25">
      <c r="A37" s="115" t="s">
        <v>178</v>
      </c>
      <c r="B37" s="140">
        <v>0</v>
      </c>
      <c r="C37" s="115">
        <v>6.5</v>
      </c>
      <c r="D37" s="106">
        <f t="shared" si="3"/>
        <v>0</v>
      </c>
      <c r="E37" s="105">
        <v>0.26</v>
      </c>
      <c r="F37" s="108"/>
      <c r="G37" s="108">
        <f t="shared" si="4"/>
        <v>0</v>
      </c>
      <c r="I37" s="141"/>
      <c r="J37" s="141"/>
      <c r="K37" s="141"/>
      <c r="L37" s="141"/>
      <c r="M37" s="141"/>
      <c r="N37" s="141"/>
    </row>
    <row r="38" spans="1:14" x14ac:dyDescent="0.25">
      <c r="A38" s="115"/>
      <c r="B38" s="140">
        <v>0</v>
      </c>
      <c r="C38" s="115"/>
      <c r="D38" s="106">
        <f t="shared" si="3"/>
        <v>0</v>
      </c>
      <c r="E38" s="105">
        <v>0</v>
      </c>
      <c r="F38" s="108"/>
      <c r="G38" s="108">
        <f t="shared" si="4"/>
        <v>0</v>
      </c>
      <c r="I38" s="141"/>
      <c r="J38" s="141"/>
      <c r="K38" s="141"/>
      <c r="L38" s="141"/>
      <c r="M38" s="141"/>
      <c r="N38" s="141"/>
    </row>
    <row r="39" spans="1:14" x14ac:dyDescent="0.25">
      <c r="A39" s="135"/>
      <c r="B39" s="142"/>
      <c r="C39" s="118"/>
      <c r="D39" s="120"/>
      <c r="E39" s="119"/>
      <c r="F39" s="121"/>
      <c r="G39" s="121"/>
      <c r="I39" s="141"/>
      <c r="J39" s="141"/>
      <c r="K39" s="141"/>
      <c r="L39" s="141"/>
      <c r="M39" s="141"/>
      <c r="N39" s="141"/>
    </row>
    <row r="40" spans="1:14" x14ac:dyDescent="0.25">
      <c r="A40" s="122" t="s">
        <v>179</v>
      </c>
      <c r="B40" s="143"/>
      <c r="C40" s="122"/>
      <c r="D40" s="122"/>
      <c r="E40" s="123"/>
      <c r="F40" s="144"/>
      <c r="G40" s="122">
        <f>TRUNC(ROUND(SUM(G33:G39),2),2)</f>
        <v>2.4700000000000002</v>
      </c>
      <c r="I40" s="141"/>
      <c r="J40" s="141"/>
      <c r="K40" s="141"/>
      <c r="L40" s="141"/>
      <c r="M40" s="141"/>
      <c r="N40" s="141"/>
    </row>
    <row r="41" spans="1:14" s="93" customFormat="1" x14ac:dyDescent="0.25">
      <c r="A41" s="126" t="s">
        <v>180</v>
      </c>
      <c r="B41" s="127"/>
      <c r="C41" s="128"/>
      <c r="D41" s="128"/>
      <c r="E41" s="129"/>
      <c r="F41" s="129"/>
      <c r="G41" s="130"/>
      <c r="I41" s="145"/>
      <c r="J41" s="145"/>
      <c r="K41" s="145"/>
      <c r="L41" s="145"/>
      <c r="M41" s="145"/>
      <c r="N41" s="145"/>
    </row>
    <row r="42" spans="1:14" ht="15.75" customHeight="1" x14ac:dyDescent="0.25">
      <c r="A42" s="143" t="s">
        <v>181</v>
      </c>
      <c r="B42" s="144"/>
      <c r="C42" s="122" t="s">
        <v>5</v>
      </c>
      <c r="D42" s="122" t="s">
        <v>123</v>
      </c>
      <c r="E42" s="124" t="s">
        <v>182</v>
      </c>
      <c r="F42" s="124"/>
      <c r="G42" s="122" t="s">
        <v>127</v>
      </c>
      <c r="I42" s="141"/>
      <c r="J42" s="141"/>
      <c r="K42" s="141"/>
      <c r="L42" s="141"/>
      <c r="M42" s="141"/>
      <c r="N42" s="141"/>
    </row>
    <row r="43" spans="1:14" x14ac:dyDescent="0.25">
      <c r="A43" s="146"/>
      <c r="B43" s="147"/>
      <c r="C43" s="99"/>
      <c r="D43" s="99" t="s">
        <v>128</v>
      </c>
      <c r="E43" s="148" t="s">
        <v>129</v>
      </c>
      <c r="F43" s="102"/>
      <c r="G43" s="99" t="s">
        <v>130</v>
      </c>
      <c r="I43" s="141"/>
      <c r="J43" s="141"/>
      <c r="K43" s="141"/>
      <c r="L43" s="141"/>
      <c r="M43" s="141"/>
      <c r="N43" s="141"/>
    </row>
    <row r="44" spans="1:14" x14ac:dyDescent="0.25">
      <c r="A44" s="149" t="s">
        <v>21</v>
      </c>
      <c r="B44" s="150"/>
      <c r="C44" s="151"/>
      <c r="D44" s="152"/>
      <c r="E44" s="153"/>
      <c r="F44" s="154"/>
      <c r="G44" s="115">
        <f>IFERROR(TRUNC(ROUND(D44*E44,2),2),0)</f>
        <v>0</v>
      </c>
      <c r="I44" s="141"/>
      <c r="J44" s="155"/>
      <c r="K44" s="141"/>
      <c r="L44" s="141"/>
      <c r="M44" s="141"/>
      <c r="N44" s="141"/>
    </row>
    <row r="45" spans="1:14" x14ac:dyDescent="0.25">
      <c r="A45" s="156"/>
      <c r="B45" s="157"/>
      <c r="C45" s="151"/>
      <c r="D45" s="152"/>
      <c r="E45" s="158"/>
      <c r="F45" s="110"/>
      <c r="G45" s="115">
        <f t="shared" ref="G45:G63" si="5">IFERROR(TRUNC(ROUND(D45*E45,2),2),0)</f>
        <v>0</v>
      </c>
      <c r="I45" s="141"/>
      <c r="J45" s="155"/>
      <c r="K45" s="141"/>
      <c r="L45" s="141"/>
      <c r="M45" s="141"/>
      <c r="N45" s="141"/>
    </row>
    <row r="46" spans="1:14" x14ac:dyDescent="0.25">
      <c r="A46" s="156"/>
      <c r="B46" s="157"/>
      <c r="C46" s="159"/>
      <c r="D46" s="160"/>
      <c r="E46" s="161"/>
      <c r="F46" s="108"/>
      <c r="G46" s="115">
        <f t="shared" si="5"/>
        <v>0</v>
      </c>
      <c r="I46" s="141"/>
      <c r="J46" s="155"/>
      <c r="K46" s="141"/>
      <c r="L46" s="141"/>
      <c r="M46" s="141"/>
      <c r="N46" s="141"/>
    </row>
    <row r="47" spans="1:14" x14ac:dyDescent="0.25">
      <c r="A47" s="156"/>
      <c r="B47" s="157"/>
      <c r="C47" s="151"/>
      <c r="D47" s="152"/>
      <c r="E47" s="161"/>
      <c r="F47" s="108"/>
      <c r="G47" s="115">
        <f t="shared" si="5"/>
        <v>0</v>
      </c>
      <c r="I47" s="141"/>
      <c r="J47" s="155"/>
      <c r="K47" s="141"/>
      <c r="L47" s="141"/>
      <c r="M47" s="141"/>
      <c r="N47" s="141"/>
    </row>
    <row r="48" spans="1:14" x14ac:dyDescent="0.25">
      <c r="A48" s="156"/>
      <c r="B48" s="157"/>
      <c r="C48" s="151"/>
      <c r="D48" s="152"/>
      <c r="E48" s="161"/>
      <c r="F48" s="108"/>
      <c r="G48" s="115">
        <f t="shared" si="5"/>
        <v>0</v>
      </c>
      <c r="I48" s="141"/>
      <c r="J48" s="155"/>
      <c r="K48" s="141"/>
      <c r="L48" s="141"/>
      <c r="M48" s="141"/>
      <c r="N48" s="141"/>
    </row>
    <row r="49" spans="1:14" x14ac:dyDescent="0.25">
      <c r="A49" s="156"/>
      <c r="B49" s="157"/>
      <c r="C49" s="151"/>
      <c r="D49" s="152"/>
      <c r="E49" s="161"/>
      <c r="F49" s="108"/>
      <c r="G49" s="115">
        <f t="shared" si="5"/>
        <v>0</v>
      </c>
      <c r="I49" s="141"/>
      <c r="J49" s="155"/>
      <c r="K49" s="141"/>
      <c r="L49" s="141"/>
      <c r="M49" s="141"/>
      <c r="N49" s="141"/>
    </row>
    <row r="50" spans="1:14" x14ac:dyDescent="0.25">
      <c r="A50" s="156"/>
      <c r="B50" s="157"/>
      <c r="C50" s="151"/>
      <c r="D50" s="152"/>
      <c r="E50" s="161"/>
      <c r="F50" s="108"/>
      <c r="G50" s="115">
        <f t="shared" si="5"/>
        <v>0</v>
      </c>
      <c r="I50" s="141"/>
      <c r="J50" s="155"/>
      <c r="K50" s="141"/>
      <c r="L50" s="141"/>
      <c r="M50" s="141"/>
      <c r="N50" s="141"/>
    </row>
    <row r="51" spans="1:14" x14ac:dyDescent="0.25">
      <c r="A51" s="156"/>
      <c r="B51" s="157"/>
      <c r="C51" s="151"/>
      <c r="D51" s="152"/>
      <c r="E51" s="161"/>
      <c r="F51" s="108"/>
      <c r="G51" s="115">
        <f t="shared" si="5"/>
        <v>0</v>
      </c>
      <c r="I51" s="141"/>
      <c r="J51" s="155"/>
      <c r="K51" s="141"/>
      <c r="L51" s="141"/>
      <c r="M51" s="141"/>
      <c r="N51" s="141"/>
    </row>
    <row r="52" spans="1:14" x14ac:dyDescent="0.25">
      <c r="A52" s="156"/>
      <c r="B52" s="157"/>
      <c r="C52" s="151"/>
      <c r="D52" s="152"/>
      <c r="E52" s="161"/>
      <c r="F52" s="108"/>
      <c r="G52" s="115">
        <f t="shared" si="5"/>
        <v>0</v>
      </c>
      <c r="I52" s="141"/>
      <c r="J52" s="155"/>
      <c r="K52" s="141"/>
      <c r="L52" s="141"/>
      <c r="M52" s="141"/>
      <c r="N52" s="141"/>
    </row>
    <row r="53" spans="1:14" x14ac:dyDescent="0.25">
      <c r="A53" s="156"/>
      <c r="B53" s="157"/>
      <c r="C53" s="151"/>
      <c r="D53" s="152"/>
      <c r="E53" s="161"/>
      <c r="F53" s="108"/>
      <c r="G53" s="115">
        <f t="shared" si="5"/>
        <v>0</v>
      </c>
      <c r="I53" s="141"/>
      <c r="J53" s="155"/>
      <c r="K53" s="141"/>
      <c r="L53" s="141"/>
      <c r="M53" s="141"/>
      <c r="N53" s="141"/>
    </row>
    <row r="54" spans="1:14" x14ac:dyDescent="0.25">
      <c r="A54" s="156"/>
      <c r="B54" s="157"/>
      <c r="C54" s="151"/>
      <c r="D54" s="152"/>
      <c r="E54" s="161"/>
      <c r="F54" s="108"/>
      <c r="G54" s="115">
        <f t="shared" si="5"/>
        <v>0</v>
      </c>
      <c r="I54" s="141"/>
      <c r="J54" s="155"/>
      <c r="K54" s="141"/>
      <c r="L54" s="141"/>
      <c r="M54" s="141"/>
      <c r="N54" s="141"/>
    </row>
    <row r="55" spans="1:14" x14ac:dyDescent="0.25">
      <c r="A55" s="140"/>
      <c r="B55" s="105"/>
      <c r="C55" s="151"/>
      <c r="D55" s="152"/>
      <c r="E55" s="140"/>
      <c r="F55" s="108"/>
      <c r="G55" s="115">
        <f t="shared" si="5"/>
        <v>0</v>
      </c>
      <c r="I55" s="141"/>
      <c r="J55" s="141"/>
      <c r="K55" s="141"/>
      <c r="L55" s="141"/>
      <c r="M55" s="141"/>
      <c r="N55" s="141"/>
    </row>
    <row r="56" spans="1:14" x14ac:dyDescent="0.25">
      <c r="A56" s="156"/>
      <c r="B56" s="157"/>
      <c r="C56" s="151"/>
      <c r="D56" s="152"/>
      <c r="E56" s="161"/>
      <c r="F56" s="108"/>
      <c r="G56" s="115">
        <f t="shared" si="5"/>
        <v>0</v>
      </c>
      <c r="I56" s="141"/>
      <c r="J56" s="155"/>
      <c r="K56" s="141"/>
      <c r="L56" s="141"/>
      <c r="M56" s="141"/>
      <c r="N56" s="141"/>
    </row>
    <row r="57" spans="1:14" x14ac:dyDescent="0.25">
      <c r="A57" s="156"/>
      <c r="B57" s="157"/>
      <c r="C57" s="151"/>
      <c r="D57" s="152"/>
      <c r="E57" s="161"/>
      <c r="F57" s="108"/>
      <c r="G57" s="115">
        <f t="shared" si="5"/>
        <v>0</v>
      </c>
      <c r="I57" s="141"/>
      <c r="J57" s="155"/>
      <c r="K57" s="141"/>
      <c r="L57" s="141"/>
      <c r="M57" s="141"/>
      <c r="N57" s="141"/>
    </row>
    <row r="58" spans="1:14" x14ac:dyDescent="0.25">
      <c r="A58" s="156"/>
      <c r="B58" s="157"/>
      <c r="C58" s="151"/>
      <c r="D58" s="152"/>
      <c r="E58" s="161"/>
      <c r="F58" s="108"/>
      <c r="G58" s="115">
        <f t="shared" si="5"/>
        <v>0</v>
      </c>
      <c r="I58" s="141"/>
      <c r="J58" s="155"/>
      <c r="K58" s="141"/>
      <c r="L58" s="141"/>
      <c r="M58" s="141"/>
      <c r="N58" s="141"/>
    </row>
    <row r="59" spans="1:14" x14ac:dyDescent="0.25">
      <c r="A59" s="156"/>
      <c r="B59" s="157"/>
      <c r="C59" s="151"/>
      <c r="D59" s="152"/>
      <c r="E59" s="161"/>
      <c r="F59" s="108"/>
      <c r="G59" s="115">
        <f t="shared" si="5"/>
        <v>0</v>
      </c>
      <c r="I59" s="141"/>
      <c r="J59" s="155"/>
      <c r="K59" s="141"/>
      <c r="L59" s="141"/>
      <c r="M59" s="141"/>
      <c r="N59" s="141"/>
    </row>
    <row r="60" spans="1:14" x14ac:dyDescent="0.25">
      <c r="A60" s="156"/>
      <c r="B60" s="157"/>
      <c r="C60" s="151"/>
      <c r="D60" s="152"/>
      <c r="E60" s="161"/>
      <c r="F60" s="108"/>
      <c r="G60" s="115">
        <f t="shared" si="5"/>
        <v>0</v>
      </c>
      <c r="I60" s="141"/>
      <c r="J60" s="155"/>
      <c r="K60" s="141"/>
      <c r="L60" s="141"/>
      <c r="M60" s="141"/>
      <c r="N60" s="141"/>
    </row>
    <row r="61" spans="1:14" x14ac:dyDescent="0.25">
      <c r="A61" s="140"/>
      <c r="B61" s="105"/>
      <c r="C61" s="115"/>
      <c r="D61" s="115"/>
      <c r="E61" s="140"/>
      <c r="F61" s="108"/>
      <c r="G61" s="115">
        <f t="shared" si="5"/>
        <v>0</v>
      </c>
      <c r="I61" s="141"/>
      <c r="J61" s="141"/>
      <c r="K61" s="141"/>
      <c r="L61" s="141"/>
      <c r="M61" s="141"/>
      <c r="N61" s="141"/>
    </row>
    <row r="62" spans="1:14" x14ac:dyDescent="0.25">
      <c r="A62" s="140"/>
      <c r="B62" s="105"/>
      <c r="C62" s="115"/>
      <c r="D62" s="115"/>
      <c r="E62" s="140"/>
      <c r="F62" s="108"/>
      <c r="G62" s="115">
        <f t="shared" si="5"/>
        <v>0</v>
      </c>
      <c r="I62" s="141"/>
      <c r="J62" s="141"/>
      <c r="K62" s="141"/>
      <c r="L62" s="141"/>
      <c r="M62" s="141"/>
      <c r="N62" s="141"/>
    </row>
    <row r="63" spans="1:14" x14ac:dyDescent="0.25">
      <c r="A63" s="162"/>
      <c r="B63" s="119"/>
      <c r="C63" s="118"/>
      <c r="D63" s="118"/>
      <c r="E63" s="162"/>
      <c r="F63" s="121"/>
      <c r="G63" s="115">
        <f t="shared" si="5"/>
        <v>0</v>
      </c>
      <c r="I63" s="141"/>
      <c r="J63" s="141"/>
      <c r="K63" s="141"/>
      <c r="L63" s="141"/>
      <c r="M63" s="141"/>
      <c r="N63" s="141"/>
    </row>
    <row r="64" spans="1:14" x14ac:dyDescent="0.25">
      <c r="A64" s="143" t="s">
        <v>183</v>
      </c>
      <c r="B64" s="123"/>
      <c r="C64" s="122"/>
      <c r="D64" s="122"/>
      <c r="E64" s="143"/>
      <c r="F64" s="144"/>
      <c r="G64" s="144">
        <f>TRUNC(ROUND(SUM(G44:G63),2),2)</f>
        <v>0</v>
      </c>
      <c r="I64" s="141"/>
      <c r="J64" s="141"/>
      <c r="K64" s="141"/>
      <c r="L64" s="141"/>
      <c r="M64" s="141"/>
      <c r="N64" s="141"/>
    </row>
    <row r="65" spans="1:22" s="93" customFormat="1" x14ac:dyDescent="0.25">
      <c r="A65" s="126" t="s">
        <v>184</v>
      </c>
      <c r="B65" s="127"/>
      <c r="C65" s="128"/>
      <c r="D65" s="128"/>
      <c r="E65" s="129"/>
      <c r="F65" s="129"/>
      <c r="G65" s="130"/>
      <c r="I65" s="145"/>
      <c r="J65" s="145"/>
      <c r="K65" s="145"/>
      <c r="L65" s="145"/>
      <c r="M65" s="145"/>
      <c r="N65" s="145"/>
    </row>
    <row r="66" spans="1:22" ht="27.75" customHeight="1" x14ac:dyDescent="0.25">
      <c r="A66" s="163" t="s">
        <v>122</v>
      </c>
      <c r="B66" s="132"/>
      <c r="C66" s="95" t="s">
        <v>185</v>
      </c>
      <c r="D66" s="95" t="s">
        <v>186</v>
      </c>
      <c r="E66" s="163" t="s">
        <v>124</v>
      </c>
      <c r="F66" s="133"/>
      <c r="G66" s="134" t="s">
        <v>187</v>
      </c>
    </row>
    <row r="67" spans="1:22" x14ac:dyDescent="0.25">
      <c r="A67" s="142"/>
      <c r="B67" s="85"/>
      <c r="C67" s="120"/>
      <c r="D67" s="120" t="s">
        <v>128</v>
      </c>
      <c r="E67" s="164" t="s">
        <v>129</v>
      </c>
      <c r="F67" s="165"/>
      <c r="G67" s="99" t="s">
        <v>188</v>
      </c>
    </row>
    <row r="68" spans="1:22" ht="15.75" thickBot="1" x14ac:dyDescent="0.3">
      <c r="A68" s="166"/>
      <c r="B68" s="167"/>
      <c r="C68" s="168"/>
      <c r="D68" s="168"/>
      <c r="E68" s="161"/>
      <c r="F68" s="108"/>
      <c r="G68" s="168"/>
    </row>
    <row r="69" spans="1:22" ht="15.75" thickBot="1" x14ac:dyDescent="0.3">
      <c r="A69" s="169" t="s">
        <v>189</v>
      </c>
      <c r="B69" s="170"/>
      <c r="C69" s="116" t="s">
        <v>20</v>
      </c>
      <c r="D69" s="116">
        <v>1</v>
      </c>
      <c r="E69" s="140">
        <v>1.38</v>
      </c>
      <c r="F69" s="108"/>
      <c r="G69" s="115">
        <f>IFERROR(TRUNC(ROUND(D69*E69,2),2),0)</f>
        <v>1.38</v>
      </c>
      <c r="I69" s="171" t="s">
        <v>190</v>
      </c>
      <c r="J69" s="172">
        <v>0</v>
      </c>
    </row>
    <row r="70" spans="1:22" x14ac:dyDescent="0.25">
      <c r="A70" s="173"/>
      <c r="B70" s="174"/>
      <c r="C70" s="120"/>
      <c r="D70" s="120"/>
      <c r="E70" s="175"/>
      <c r="F70" s="176"/>
      <c r="G70" s="118"/>
    </row>
    <row r="71" spans="1:22" x14ac:dyDescent="0.25">
      <c r="A71" s="143" t="s">
        <v>191</v>
      </c>
      <c r="B71" s="123"/>
      <c r="C71" s="122"/>
      <c r="D71" s="122"/>
      <c r="E71" s="122"/>
      <c r="F71" s="123"/>
      <c r="G71" s="122">
        <f>TRUNC(ROUND(SUM(G68:G70),5),2)</f>
        <v>1.38</v>
      </c>
    </row>
    <row r="72" spans="1:22" s="93" customFormat="1" ht="15.75" customHeight="1" x14ac:dyDescent="0.25">
      <c r="A72" s="177"/>
      <c r="B72" s="178"/>
      <c r="C72" s="129" t="s">
        <v>192</v>
      </c>
      <c r="D72" s="129"/>
      <c r="E72" s="129"/>
      <c r="F72" s="129"/>
      <c r="G72" s="179">
        <f>TRUNC(ROUND(G29+G40+G64+G71,2),2)</f>
        <v>3.85</v>
      </c>
    </row>
    <row r="73" spans="1:22" ht="15.75" customHeight="1" x14ac:dyDescent="0.25">
      <c r="A73" s="180"/>
      <c r="B73" s="181"/>
      <c r="C73" s="182" t="s">
        <v>193</v>
      </c>
      <c r="D73" s="124"/>
      <c r="E73" s="124"/>
      <c r="F73" s="183">
        <v>0.03</v>
      </c>
      <c r="G73" s="122">
        <f>TRUNC(ROUND(G72*F73,2),2)</f>
        <v>0.12</v>
      </c>
    </row>
    <row r="74" spans="1:22" ht="15.75" customHeight="1" x14ac:dyDescent="0.25">
      <c r="A74" s="180"/>
      <c r="B74" s="181"/>
      <c r="C74" s="182" t="s">
        <v>194</v>
      </c>
      <c r="D74" s="124"/>
      <c r="E74" s="124"/>
      <c r="F74" s="184">
        <v>1.1000000000000001E-3</v>
      </c>
      <c r="G74" s="122">
        <f>TRUNC(ROUND(G72*F74,2),2)</f>
        <v>0</v>
      </c>
      <c r="V74">
        <f>+COLUMN(V73)</f>
        <v>22</v>
      </c>
    </row>
    <row r="75" spans="1:22" ht="15.75" customHeight="1" x14ac:dyDescent="0.25">
      <c r="A75" s="185"/>
      <c r="B75" s="186"/>
      <c r="C75" s="182" t="s">
        <v>195</v>
      </c>
      <c r="D75" s="124"/>
      <c r="E75" s="124"/>
      <c r="F75" s="144"/>
      <c r="G75" s="122">
        <f>TRUNC(ROUND(SUM(G72:G74),2),2)</f>
        <v>3.97</v>
      </c>
      <c r="U75" t="s">
        <v>196</v>
      </c>
      <c r="V75">
        <f>+TRUNC(ROUND(G29+G40+G71+G73+G74,2),2)</f>
        <v>3.97</v>
      </c>
    </row>
    <row r="76" spans="1:22" s="93" customFormat="1" ht="15.75" customHeight="1" x14ac:dyDescent="0.25">
      <c r="A76" s="187" t="s">
        <v>197</v>
      </c>
      <c r="B76" s="188"/>
      <c r="C76" s="189" t="s">
        <v>198</v>
      </c>
      <c r="D76" s="190"/>
      <c r="E76" s="190"/>
      <c r="F76" s="191"/>
      <c r="G76" s="192"/>
      <c r="U76" s="93" t="s">
        <v>199</v>
      </c>
      <c r="V76" s="93">
        <f>+G64</f>
        <v>0</v>
      </c>
    </row>
    <row r="77" spans="1:22" x14ac:dyDescent="0.25">
      <c r="A77" s="193"/>
      <c r="B77" s="193"/>
      <c r="C77" s="193"/>
      <c r="D77" s="193"/>
      <c r="E77" s="193"/>
      <c r="F77" s="193"/>
      <c r="G77" s="193"/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4" orientation="portrait" horizontalDpi="4294967293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1">
    <tabColor rgb="FF92D050"/>
    <pageSetUpPr fitToPage="1"/>
  </sheetPr>
  <dimension ref="A1:V77"/>
  <sheetViews>
    <sheetView showZeros="0" view="pageBreakPreview" topLeftCell="A4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58" t="s">
        <v>109</v>
      </c>
      <c r="B1" s="59"/>
      <c r="C1" s="59"/>
      <c r="D1" s="59"/>
      <c r="E1" s="59"/>
      <c r="F1" s="59"/>
      <c r="G1" s="60"/>
    </row>
    <row r="2" spans="1:22" ht="15" customHeight="1" x14ac:dyDescent="0.25">
      <c r="A2" s="61" t="s">
        <v>110</v>
      </c>
      <c r="B2" s="62"/>
      <c r="C2" s="62"/>
      <c r="D2" s="62" t="s">
        <v>111</v>
      </c>
      <c r="E2" s="63" t="s">
        <v>17</v>
      </c>
      <c r="F2" s="63"/>
      <c r="G2" s="64"/>
    </row>
    <row r="3" spans="1:22" ht="103.5" customHeight="1" x14ac:dyDescent="0.25">
      <c r="A3" s="65" t="s">
        <v>112</v>
      </c>
      <c r="B3" s="66"/>
      <c r="C3" s="62"/>
      <c r="D3" s="62"/>
      <c r="E3" s="63"/>
      <c r="F3" s="63"/>
      <c r="G3" s="64"/>
    </row>
    <row r="4" spans="1:22" ht="18" x14ac:dyDescent="0.25">
      <c r="A4" s="67" t="s">
        <v>113</v>
      </c>
      <c r="B4" s="68"/>
      <c r="C4" s="68"/>
      <c r="D4" s="68"/>
      <c r="E4" s="68"/>
      <c r="F4" s="68"/>
      <c r="G4" s="69"/>
    </row>
    <row r="5" spans="1:22" x14ac:dyDescent="0.25">
      <c r="A5" s="70"/>
      <c r="B5" s="71"/>
      <c r="C5" s="71"/>
      <c r="D5" s="72" t="s">
        <v>114</v>
      </c>
      <c r="F5" s="73"/>
      <c r="G5" s="74"/>
    </row>
    <row r="6" spans="1:22" x14ac:dyDescent="0.25">
      <c r="A6" s="75" t="s">
        <v>115</v>
      </c>
      <c r="B6" s="76"/>
      <c r="C6" s="71"/>
      <c r="D6" s="71"/>
      <c r="E6" s="71"/>
      <c r="F6" s="71"/>
      <c r="G6" s="77"/>
    </row>
    <row r="7" spans="1:22" ht="42" customHeight="1" x14ac:dyDescent="0.25">
      <c r="A7" s="78" t="s">
        <v>87</v>
      </c>
      <c r="B7" s="79"/>
      <c r="C7" s="79"/>
      <c r="D7" s="79"/>
      <c r="E7" s="79"/>
      <c r="F7" s="80" t="s">
        <v>116</v>
      </c>
      <c r="G7" s="81" t="s">
        <v>20</v>
      </c>
      <c r="H7" s="82"/>
      <c r="I7" s="83" t="s">
        <v>117</v>
      </c>
      <c r="J7" s="82">
        <v>2</v>
      </c>
    </row>
    <row r="8" spans="1:22" x14ac:dyDescent="0.25">
      <c r="A8" s="84" t="s">
        <v>118</v>
      </c>
      <c r="B8" s="85"/>
      <c r="C8" s="85"/>
      <c r="D8" s="85"/>
      <c r="E8" s="86"/>
      <c r="F8" s="86"/>
      <c r="G8" s="87"/>
    </row>
    <row r="9" spans="1:22" s="93" customFormat="1" x14ac:dyDescent="0.25">
      <c r="A9" s="88" t="s">
        <v>119</v>
      </c>
      <c r="B9" s="89"/>
      <c r="C9" s="90"/>
      <c r="D9" s="90"/>
      <c r="E9" s="91"/>
      <c r="F9" s="91"/>
      <c r="G9" s="92"/>
      <c r="I9" s="94" t="s">
        <v>120</v>
      </c>
      <c r="J9" s="94" t="s">
        <v>121</v>
      </c>
    </row>
    <row r="10" spans="1:22" ht="15.75" x14ac:dyDescent="0.25">
      <c r="A10" s="95" t="s">
        <v>122</v>
      </c>
      <c r="B10" s="95" t="s">
        <v>123</v>
      </c>
      <c r="C10" s="95" t="s">
        <v>124</v>
      </c>
      <c r="D10" s="95" t="s">
        <v>125</v>
      </c>
      <c r="E10" s="96" t="s">
        <v>126</v>
      </c>
      <c r="F10" s="96"/>
      <c r="G10" s="95" t="s">
        <v>127</v>
      </c>
      <c r="I10" s="97">
        <v>0.5</v>
      </c>
      <c r="J10" s="97">
        <f>1/I10</f>
        <v>2</v>
      </c>
    </row>
    <row r="11" spans="1:22" x14ac:dyDescent="0.25">
      <c r="A11" s="98"/>
      <c r="B11" s="99" t="s">
        <v>128</v>
      </c>
      <c r="C11" s="100" t="s">
        <v>129</v>
      </c>
      <c r="D11" s="99" t="s">
        <v>130</v>
      </c>
      <c r="E11" s="101" t="s">
        <v>131</v>
      </c>
      <c r="F11" s="102"/>
      <c r="G11" s="103" t="s">
        <v>132</v>
      </c>
      <c r="L11" t="s">
        <v>133</v>
      </c>
      <c r="M11" t="s">
        <v>134</v>
      </c>
      <c r="N11" t="s">
        <v>135</v>
      </c>
      <c r="O11" t="s">
        <v>136</v>
      </c>
      <c r="P11" t="s">
        <v>137</v>
      </c>
      <c r="Q11" t="s">
        <v>138</v>
      </c>
      <c r="R11" t="s">
        <v>139</v>
      </c>
      <c r="S11" t="s">
        <v>140</v>
      </c>
    </row>
    <row r="12" spans="1:22" x14ac:dyDescent="0.25">
      <c r="A12" s="104" t="s">
        <v>141</v>
      </c>
      <c r="B12" s="104">
        <v>1</v>
      </c>
      <c r="C12" s="105">
        <v>4.25</v>
      </c>
      <c r="D12" s="106">
        <f>IFERROR(ROUND(B12*C12,5),0)</f>
        <v>4.25</v>
      </c>
      <c r="E12" s="107">
        <v>0.2</v>
      </c>
      <c r="F12" s="108"/>
      <c r="G12" s="106">
        <f>IFERROR(TRUNC(ROUND(D12*E12,2),2),0)</f>
        <v>0.85</v>
      </c>
      <c r="I12" t="s">
        <v>142</v>
      </c>
      <c r="J12">
        <v>2</v>
      </c>
      <c r="U12">
        <v>6.25</v>
      </c>
      <c r="V12">
        <f>+U12*1.4</f>
        <v>8.75</v>
      </c>
    </row>
    <row r="13" spans="1:22" x14ac:dyDescent="0.25">
      <c r="A13" s="104" t="s">
        <v>143</v>
      </c>
      <c r="B13" s="104">
        <v>0</v>
      </c>
      <c r="C13" s="105">
        <v>10</v>
      </c>
      <c r="D13" s="106">
        <f t="shared" ref="D13:D26" si="0">IFERROR(ROUND(B13*C13,5),0)</f>
        <v>0</v>
      </c>
      <c r="E13" s="109">
        <v>0.2</v>
      </c>
      <c r="F13" s="110"/>
      <c r="G13" s="106">
        <f t="shared" ref="G13:G26" si="1">IFERROR(TRUNC(ROUND(D13*E13,2),2),0)</f>
        <v>0</v>
      </c>
      <c r="I13" t="s">
        <v>144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4" t="s">
        <v>145</v>
      </c>
      <c r="B14" s="104">
        <v>0</v>
      </c>
      <c r="C14" s="105">
        <v>20</v>
      </c>
      <c r="D14" s="106">
        <f t="shared" si="0"/>
        <v>0</v>
      </c>
      <c r="E14" s="107">
        <v>0.2</v>
      </c>
      <c r="F14" s="108"/>
      <c r="G14" s="106">
        <f t="shared" si="1"/>
        <v>0</v>
      </c>
      <c r="I14" t="s">
        <v>146</v>
      </c>
      <c r="J14">
        <v>2</v>
      </c>
      <c r="U14">
        <v>65</v>
      </c>
      <c r="V14">
        <f t="shared" si="2"/>
        <v>91</v>
      </c>
    </row>
    <row r="15" spans="1:22" x14ac:dyDescent="0.25">
      <c r="A15" s="104" t="s">
        <v>147</v>
      </c>
      <c r="B15" s="104">
        <v>0</v>
      </c>
      <c r="C15" s="105">
        <v>1</v>
      </c>
      <c r="D15" s="106">
        <f t="shared" si="0"/>
        <v>0</v>
      </c>
      <c r="E15" s="107">
        <v>0.2</v>
      </c>
      <c r="F15" s="108"/>
      <c r="G15" s="106">
        <f t="shared" si="1"/>
        <v>0</v>
      </c>
      <c r="I15" t="s">
        <v>148</v>
      </c>
      <c r="J15">
        <v>2</v>
      </c>
      <c r="U15">
        <v>2</v>
      </c>
      <c r="V15">
        <f t="shared" si="2"/>
        <v>2.8</v>
      </c>
    </row>
    <row r="16" spans="1:22" x14ac:dyDescent="0.25">
      <c r="A16" s="104" t="s">
        <v>149</v>
      </c>
      <c r="B16" s="104">
        <v>1</v>
      </c>
      <c r="C16" s="105">
        <v>0.5</v>
      </c>
      <c r="D16" s="106">
        <f t="shared" si="0"/>
        <v>0.5</v>
      </c>
      <c r="E16" s="107">
        <v>0.2</v>
      </c>
      <c r="F16" s="108"/>
      <c r="G16" s="106">
        <f t="shared" si="1"/>
        <v>0.1</v>
      </c>
      <c r="I16" t="s">
        <v>150</v>
      </c>
      <c r="J16">
        <v>2</v>
      </c>
      <c r="U16">
        <v>0.5</v>
      </c>
      <c r="V16">
        <f t="shared" si="2"/>
        <v>0.7</v>
      </c>
    </row>
    <row r="17" spans="1:22" x14ac:dyDescent="0.25">
      <c r="A17" s="104" t="s">
        <v>148</v>
      </c>
      <c r="B17" s="104">
        <v>0</v>
      </c>
      <c r="C17" s="105">
        <v>0.15</v>
      </c>
      <c r="D17" s="106">
        <f t="shared" si="0"/>
        <v>0</v>
      </c>
      <c r="E17" s="107">
        <v>0.2</v>
      </c>
      <c r="F17" s="108"/>
      <c r="G17" s="106">
        <f t="shared" si="1"/>
        <v>0</v>
      </c>
      <c r="I17" t="s">
        <v>151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111" t="s">
        <v>152</v>
      </c>
      <c r="B18" s="104">
        <v>1</v>
      </c>
      <c r="C18" s="105">
        <v>0.15</v>
      </c>
      <c r="D18" s="106">
        <f t="shared" si="0"/>
        <v>0.15</v>
      </c>
      <c r="E18" s="107">
        <v>0.2</v>
      </c>
      <c r="F18" s="108"/>
      <c r="G18" s="106">
        <f t="shared" si="1"/>
        <v>0.03</v>
      </c>
      <c r="I18" t="s">
        <v>153</v>
      </c>
      <c r="J18">
        <v>2</v>
      </c>
      <c r="U18">
        <v>0.15</v>
      </c>
      <c r="V18">
        <f t="shared" si="2"/>
        <v>0.21</v>
      </c>
    </row>
    <row r="19" spans="1:22" x14ac:dyDescent="0.25">
      <c r="A19" s="104" t="s">
        <v>154</v>
      </c>
      <c r="B19" s="104">
        <v>0</v>
      </c>
      <c r="C19" s="105">
        <v>0.16</v>
      </c>
      <c r="D19" s="106">
        <f t="shared" si="0"/>
        <v>0</v>
      </c>
      <c r="E19" s="107">
        <v>0.2</v>
      </c>
      <c r="F19" s="108"/>
      <c r="G19" s="106">
        <f t="shared" si="1"/>
        <v>0</v>
      </c>
      <c r="I19" t="s">
        <v>155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4" t="s">
        <v>156</v>
      </c>
      <c r="B20" s="104">
        <v>0</v>
      </c>
      <c r="C20" s="105">
        <v>0.2</v>
      </c>
      <c r="D20" s="106">
        <f t="shared" si="0"/>
        <v>0</v>
      </c>
      <c r="E20" s="107">
        <v>0.2</v>
      </c>
      <c r="F20" s="108"/>
      <c r="G20" s="106">
        <f t="shared" si="1"/>
        <v>0</v>
      </c>
      <c r="I20" t="s">
        <v>157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4" t="s">
        <v>158</v>
      </c>
      <c r="B21" s="104">
        <v>0</v>
      </c>
      <c r="C21" s="105">
        <v>0.2</v>
      </c>
      <c r="D21" s="106">
        <f t="shared" si="0"/>
        <v>0</v>
      </c>
      <c r="E21" s="107">
        <v>0.2</v>
      </c>
      <c r="F21" s="108"/>
      <c r="G21" s="106">
        <f t="shared" si="1"/>
        <v>0</v>
      </c>
      <c r="I21" t="s">
        <v>159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4" t="s">
        <v>160</v>
      </c>
      <c r="B22" s="104">
        <v>1</v>
      </c>
      <c r="C22" s="105">
        <v>0.17</v>
      </c>
      <c r="D22" s="106">
        <f t="shared" si="0"/>
        <v>0.17</v>
      </c>
      <c r="E22" s="107">
        <v>0.2</v>
      </c>
      <c r="F22" s="108"/>
      <c r="G22" s="106">
        <f t="shared" si="1"/>
        <v>0.03</v>
      </c>
      <c r="I22" t="s">
        <v>161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4" t="s">
        <v>162</v>
      </c>
      <c r="B23" s="104">
        <v>1</v>
      </c>
      <c r="C23" s="105">
        <v>0.05</v>
      </c>
      <c r="D23" s="106">
        <f t="shared" si="0"/>
        <v>0.05</v>
      </c>
      <c r="E23" s="107">
        <v>0.2</v>
      </c>
      <c r="F23" s="108"/>
      <c r="G23" s="106">
        <f t="shared" si="1"/>
        <v>0.01</v>
      </c>
      <c r="I23" t="s">
        <v>163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2" t="s">
        <v>164</v>
      </c>
      <c r="B24" s="104">
        <v>3</v>
      </c>
      <c r="C24" s="105">
        <v>0.05</v>
      </c>
      <c r="D24" s="106">
        <f t="shared" si="0"/>
        <v>0.15</v>
      </c>
      <c r="E24" s="107">
        <v>0.2</v>
      </c>
      <c r="F24" s="108"/>
      <c r="G24" s="106">
        <f t="shared" si="1"/>
        <v>0.03</v>
      </c>
      <c r="I24" t="s">
        <v>165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3" t="s">
        <v>161</v>
      </c>
      <c r="B25" s="112">
        <v>0</v>
      </c>
      <c r="C25" s="105">
        <v>0.05</v>
      </c>
      <c r="D25" s="106">
        <f t="shared" si="0"/>
        <v>0</v>
      </c>
      <c r="E25" s="107">
        <v>0.2</v>
      </c>
      <c r="F25" s="108"/>
      <c r="G25" s="106">
        <f t="shared" si="1"/>
        <v>0</v>
      </c>
      <c r="I25" t="s">
        <v>166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4" t="s">
        <v>167</v>
      </c>
      <c r="B26" s="113">
        <v>0</v>
      </c>
      <c r="C26" s="105">
        <v>2</v>
      </c>
      <c r="D26" s="106">
        <f t="shared" si="0"/>
        <v>0</v>
      </c>
      <c r="E26" s="107">
        <v>0.2</v>
      </c>
      <c r="F26" s="108"/>
      <c r="G26" s="106">
        <f t="shared" si="1"/>
        <v>0</v>
      </c>
      <c r="I26" t="s">
        <v>168</v>
      </c>
      <c r="J26">
        <v>5</v>
      </c>
      <c r="U26">
        <v>5</v>
      </c>
      <c r="V26">
        <f t="shared" si="2"/>
        <v>7</v>
      </c>
    </row>
    <row r="27" spans="1:22" x14ac:dyDescent="0.25">
      <c r="A27" s="115"/>
      <c r="B27" s="116"/>
      <c r="C27" s="105"/>
      <c r="D27" s="117"/>
      <c r="E27" s="105"/>
      <c r="F27" s="108"/>
      <c r="G27" s="110"/>
      <c r="I27" t="s">
        <v>169</v>
      </c>
      <c r="J27">
        <v>5</v>
      </c>
    </row>
    <row r="28" spans="1:22" x14ac:dyDescent="0.25">
      <c r="A28" s="118"/>
      <c r="B28" s="118"/>
      <c r="C28" s="119"/>
      <c r="D28" s="120"/>
      <c r="E28" s="119"/>
      <c r="F28" s="121"/>
      <c r="G28" s="87"/>
    </row>
    <row r="29" spans="1:22" x14ac:dyDescent="0.25">
      <c r="A29" s="122" t="s">
        <v>170</v>
      </c>
      <c r="B29" s="122"/>
      <c r="C29" s="123"/>
      <c r="D29" s="122"/>
      <c r="E29" s="124"/>
      <c r="F29" s="125"/>
      <c r="G29" s="122">
        <f>TRUNC(ROUND(SUM(G12:G28),2),2)</f>
        <v>1.05</v>
      </c>
    </row>
    <row r="30" spans="1:22" s="93" customFormat="1" x14ac:dyDescent="0.25">
      <c r="A30" s="126" t="s">
        <v>171</v>
      </c>
      <c r="B30" s="127"/>
      <c r="C30" s="128"/>
      <c r="D30" s="128"/>
      <c r="E30" s="129"/>
      <c r="F30" s="129"/>
      <c r="G30" s="130"/>
    </row>
    <row r="31" spans="1:22" x14ac:dyDescent="0.25">
      <c r="A31" s="95" t="s">
        <v>172</v>
      </c>
      <c r="B31" s="131" t="s">
        <v>123</v>
      </c>
      <c r="C31" s="95" t="s">
        <v>173</v>
      </c>
      <c r="D31" s="95" t="s">
        <v>125</v>
      </c>
      <c r="E31" s="132" t="s">
        <v>126</v>
      </c>
      <c r="F31" s="133"/>
      <c r="G31" s="134" t="s">
        <v>127</v>
      </c>
    </row>
    <row r="32" spans="1:22" x14ac:dyDescent="0.25">
      <c r="A32" s="135"/>
      <c r="B32" s="136" t="s">
        <v>128</v>
      </c>
      <c r="C32" s="120" t="s">
        <v>129</v>
      </c>
      <c r="D32" s="120" t="s">
        <v>130</v>
      </c>
      <c r="E32" s="137" t="s">
        <v>131</v>
      </c>
      <c r="F32" s="138"/>
      <c r="G32" s="139" t="s">
        <v>132</v>
      </c>
    </row>
    <row r="33" spans="1:14" x14ac:dyDescent="0.25">
      <c r="A33" s="115" t="s">
        <v>174</v>
      </c>
      <c r="B33" s="140">
        <v>1</v>
      </c>
      <c r="C33" s="115">
        <v>5.5</v>
      </c>
      <c r="D33" s="106">
        <f>IFERROR(ROUND(B33*C33,5),0)</f>
        <v>5.5</v>
      </c>
      <c r="E33" s="105">
        <v>0.2</v>
      </c>
      <c r="F33" s="108"/>
      <c r="G33" s="108">
        <f>IFERROR(TRUNC(ROUND(D33*E33,2),2),0)</f>
        <v>1.1000000000000001</v>
      </c>
    </row>
    <row r="34" spans="1:14" x14ac:dyDescent="0.25">
      <c r="A34" s="115" t="s">
        <v>175</v>
      </c>
      <c r="B34" s="140">
        <v>1</v>
      </c>
      <c r="C34" s="115">
        <v>5</v>
      </c>
      <c r="D34" s="106">
        <f t="shared" ref="D34:D38" si="3">IFERROR(ROUND(B34*C34,5),0)</f>
        <v>5</v>
      </c>
      <c r="E34" s="105">
        <v>0.2</v>
      </c>
      <c r="F34" s="108"/>
      <c r="G34" s="108">
        <f t="shared" ref="G34:G38" si="4">IFERROR(TRUNC(ROUND(D34*E34,2),2),0)</f>
        <v>1</v>
      </c>
    </row>
    <row r="35" spans="1:14" x14ac:dyDescent="0.25">
      <c r="A35" s="115" t="s">
        <v>176</v>
      </c>
      <c r="B35" s="140">
        <v>1</v>
      </c>
      <c r="C35" s="115">
        <v>4.5</v>
      </c>
      <c r="D35" s="106">
        <f t="shared" si="3"/>
        <v>4.5</v>
      </c>
      <c r="E35" s="105">
        <v>0.2</v>
      </c>
      <c r="F35" s="108"/>
      <c r="G35" s="108">
        <f t="shared" si="4"/>
        <v>0.9</v>
      </c>
    </row>
    <row r="36" spans="1:14" x14ac:dyDescent="0.25">
      <c r="A36" s="115" t="s">
        <v>177</v>
      </c>
      <c r="B36" s="140">
        <v>0</v>
      </c>
      <c r="C36" s="115">
        <v>5</v>
      </c>
      <c r="D36" s="106">
        <f t="shared" si="3"/>
        <v>0</v>
      </c>
      <c r="E36" s="105">
        <v>0.2</v>
      </c>
      <c r="F36" s="108"/>
      <c r="G36" s="108">
        <f t="shared" si="4"/>
        <v>0</v>
      </c>
      <c r="I36" s="141"/>
      <c r="J36" s="141"/>
      <c r="K36" s="141"/>
      <c r="L36" s="141"/>
      <c r="M36" s="141"/>
      <c r="N36" s="141"/>
    </row>
    <row r="37" spans="1:14" x14ac:dyDescent="0.25">
      <c r="A37" s="115" t="s">
        <v>178</v>
      </c>
      <c r="B37" s="140">
        <v>0</v>
      </c>
      <c r="C37" s="115">
        <v>6.5</v>
      </c>
      <c r="D37" s="106">
        <f t="shared" si="3"/>
        <v>0</v>
      </c>
      <c r="E37" s="105">
        <v>0.2</v>
      </c>
      <c r="F37" s="108"/>
      <c r="G37" s="108">
        <f t="shared" si="4"/>
        <v>0</v>
      </c>
      <c r="I37" s="141"/>
      <c r="J37" s="141"/>
      <c r="K37" s="141"/>
      <c r="L37" s="141"/>
      <c r="M37" s="141"/>
      <c r="N37" s="141"/>
    </row>
    <row r="38" spans="1:14" x14ac:dyDescent="0.25">
      <c r="A38" s="115"/>
      <c r="B38" s="140">
        <v>0</v>
      </c>
      <c r="C38" s="115"/>
      <c r="D38" s="106">
        <f t="shared" si="3"/>
        <v>0</v>
      </c>
      <c r="E38" s="105">
        <v>0</v>
      </c>
      <c r="F38" s="108"/>
      <c r="G38" s="108">
        <f t="shared" si="4"/>
        <v>0</v>
      </c>
      <c r="I38" s="141"/>
      <c r="J38" s="141"/>
      <c r="K38" s="141"/>
      <c r="L38" s="141"/>
      <c r="M38" s="141"/>
      <c r="N38" s="141"/>
    </row>
    <row r="39" spans="1:14" x14ac:dyDescent="0.25">
      <c r="A39" s="135"/>
      <c r="B39" s="142"/>
      <c r="C39" s="118"/>
      <c r="D39" s="120"/>
      <c r="E39" s="119"/>
      <c r="F39" s="121"/>
      <c r="G39" s="121"/>
      <c r="I39" s="141"/>
      <c r="J39" s="141"/>
      <c r="K39" s="141"/>
      <c r="L39" s="141"/>
      <c r="M39" s="141"/>
      <c r="N39" s="141"/>
    </row>
    <row r="40" spans="1:14" x14ac:dyDescent="0.25">
      <c r="A40" s="122" t="s">
        <v>179</v>
      </c>
      <c r="B40" s="143"/>
      <c r="C40" s="122"/>
      <c r="D40" s="122"/>
      <c r="E40" s="123"/>
      <c r="F40" s="144"/>
      <c r="G40" s="122">
        <f>TRUNC(ROUND(SUM(G33:G39),2),2)</f>
        <v>3</v>
      </c>
      <c r="I40" s="141"/>
      <c r="J40" s="141"/>
      <c r="K40" s="141"/>
      <c r="L40" s="141"/>
      <c r="M40" s="141"/>
      <c r="N40" s="141"/>
    </row>
    <row r="41" spans="1:14" s="93" customFormat="1" x14ac:dyDescent="0.25">
      <c r="A41" s="126" t="s">
        <v>180</v>
      </c>
      <c r="B41" s="127"/>
      <c r="C41" s="128"/>
      <c r="D41" s="128"/>
      <c r="E41" s="129"/>
      <c r="F41" s="129"/>
      <c r="G41" s="130"/>
      <c r="I41" s="145"/>
      <c r="J41" s="145"/>
      <c r="K41" s="145"/>
      <c r="L41" s="145"/>
      <c r="M41" s="145"/>
      <c r="N41" s="145"/>
    </row>
    <row r="42" spans="1:14" ht="15.75" customHeight="1" x14ac:dyDescent="0.25">
      <c r="A42" s="143" t="s">
        <v>181</v>
      </c>
      <c r="B42" s="144"/>
      <c r="C42" s="122" t="s">
        <v>5</v>
      </c>
      <c r="D42" s="122" t="s">
        <v>123</v>
      </c>
      <c r="E42" s="124" t="s">
        <v>182</v>
      </c>
      <c r="F42" s="124"/>
      <c r="G42" s="122" t="s">
        <v>127</v>
      </c>
      <c r="I42" s="141"/>
      <c r="J42" s="141"/>
      <c r="K42" s="141"/>
      <c r="L42" s="141"/>
      <c r="M42" s="141"/>
      <c r="N42" s="141"/>
    </row>
    <row r="43" spans="1:14" x14ac:dyDescent="0.25">
      <c r="A43" s="146"/>
      <c r="B43" s="147"/>
      <c r="C43" s="99"/>
      <c r="D43" s="99" t="s">
        <v>128</v>
      </c>
      <c r="E43" s="148" t="s">
        <v>129</v>
      </c>
      <c r="F43" s="102"/>
      <c r="G43" s="99" t="s">
        <v>130</v>
      </c>
      <c r="I43" s="141"/>
      <c r="J43" s="141"/>
      <c r="K43" s="141"/>
      <c r="L43" s="141"/>
      <c r="M43" s="141"/>
      <c r="N43" s="141"/>
    </row>
    <row r="44" spans="1:14" x14ac:dyDescent="0.25">
      <c r="A44" s="149" t="s">
        <v>21</v>
      </c>
      <c r="B44" s="150"/>
      <c r="C44" s="151"/>
      <c r="D44" s="152"/>
      <c r="E44" s="153"/>
      <c r="F44" s="154"/>
      <c r="G44" s="115">
        <f>IFERROR(TRUNC(ROUND(D44*E44,2),2),0)</f>
        <v>0</v>
      </c>
      <c r="I44" s="141"/>
      <c r="J44" s="155"/>
      <c r="K44" s="141"/>
      <c r="L44" s="141"/>
      <c r="M44" s="141"/>
      <c r="N44" s="141"/>
    </row>
    <row r="45" spans="1:14" x14ac:dyDescent="0.25">
      <c r="A45" s="156"/>
      <c r="B45" s="157"/>
      <c r="C45" s="151"/>
      <c r="D45" s="152"/>
      <c r="E45" s="158"/>
      <c r="F45" s="110"/>
      <c r="G45" s="115">
        <f t="shared" ref="G45:G63" si="5">IFERROR(TRUNC(ROUND(D45*E45,2),2),0)</f>
        <v>0</v>
      </c>
      <c r="I45" s="141"/>
      <c r="J45" s="155"/>
      <c r="K45" s="141"/>
      <c r="L45" s="141"/>
      <c r="M45" s="141"/>
      <c r="N45" s="141"/>
    </row>
    <row r="46" spans="1:14" x14ac:dyDescent="0.25">
      <c r="A46" s="156"/>
      <c r="B46" s="157"/>
      <c r="C46" s="159"/>
      <c r="D46" s="160"/>
      <c r="E46" s="161"/>
      <c r="F46" s="108"/>
      <c r="G46" s="115">
        <f t="shared" si="5"/>
        <v>0</v>
      </c>
      <c r="I46" s="141"/>
      <c r="J46" s="155"/>
      <c r="K46" s="141"/>
      <c r="L46" s="141"/>
      <c r="M46" s="141"/>
      <c r="N46" s="141"/>
    </row>
    <row r="47" spans="1:14" x14ac:dyDescent="0.25">
      <c r="A47" s="156"/>
      <c r="B47" s="157"/>
      <c r="C47" s="151"/>
      <c r="D47" s="152"/>
      <c r="E47" s="161"/>
      <c r="F47" s="108"/>
      <c r="G47" s="115">
        <f t="shared" si="5"/>
        <v>0</v>
      </c>
      <c r="I47" s="141"/>
      <c r="J47" s="155"/>
      <c r="K47" s="141"/>
      <c r="L47" s="141"/>
      <c r="M47" s="141"/>
      <c r="N47" s="141"/>
    </row>
    <row r="48" spans="1:14" x14ac:dyDescent="0.25">
      <c r="A48" s="156"/>
      <c r="B48" s="157"/>
      <c r="C48" s="151"/>
      <c r="D48" s="152"/>
      <c r="E48" s="161"/>
      <c r="F48" s="108"/>
      <c r="G48" s="115">
        <f t="shared" si="5"/>
        <v>0</v>
      </c>
      <c r="I48" s="141"/>
      <c r="J48" s="155"/>
      <c r="K48" s="141"/>
      <c r="L48" s="141"/>
      <c r="M48" s="141"/>
      <c r="N48" s="141"/>
    </row>
    <row r="49" spans="1:14" x14ac:dyDescent="0.25">
      <c r="A49" s="156"/>
      <c r="B49" s="157"/>
      <c r="C49" s="151"/>
      <c r="D49" s="152"/>
      <c r="E49" s="161"/>
      <c r="F49" s="108"/>
      <c r="G49" s="115">
        <f t="shared" si="5"/>
        <v>0</v>
      </c>
      <c r="I49" s="141"/>
      <c r="J49" s="155"/>
      <c r="K49" s="141"/>
      <c r="L49" s="141"/>
      <c r="M49" s="141"/>
      <c r="N49" s="141"/>
    </row>
    <row r="50" spans="1:14" x14ac:dyDescent="0.25">
      <c r="A50" s="156"/>
      <c r="B50" s="157"/>
      <c r="C50" s="151"/>
      <c r="D50" s="152"/>
      <c r="E50" s="161"/>
      <c r="F50" s="108"/>
      <c r="G50" s="115">
        <f t="shared" si="5"/>
        <v>0</v>
      </c>
      <c r="I50" s="141"/>
      <c r="J50" s="155"/>
      <c r="K50" s="141"/>
      <c r="L50" s="141"/>
      <c r="M50" s="141"/>
      <c r="N50" s="141"/>
    </row>
    <row r="51" spans="1:14" x14ac:dyDescent="0.25">
      <c r="A51" s="156"/>
      <c r="B51" s="157"/>
      <c r="C51" s="151"/>
      <c r="D51" s="152"/>
      <c r="E51" s="161"/>
      <c r="F51" s="108"/>
      <c r="G51" s="115">
        <f t="shared" si="5"/>
        <v>0</v>
      </c>
      <c r="I51" s="141"/>
      <c r="J51" s="155"/>
      <c r="K51" s="141"/>
      <c r="L51" s="141"/>
      <c r="M51" s="141"/>
      <c r="N51" s="141"/>
    </row>
    <row r="52" spans="1:14" x14ac:dyDescent="0.25">
      <c r="A52" s="156"/>
      <c r="B52" s="157"/>
      <c r="C52" s="151"/>
      <c r="D52" s="152"/>
      <c r="E52" s="161"/>
      <c r="F52" s="108"/>
      <c r="G52" s="115">
        <f t="shared" si="5"/>
        <v>0</v>
      </c>
      <c r="I52" s="141"/>
      <c r="J52" s="155"/>
      <c r="K52" s="141"/>
      <c r="L52" s="141"/>
      <c r="M52" s="141"/>
      <c r="N52" s="141"/>
    </row>
    <row r="53" spans="1:14" x14ac:dyDescent="0.25">
      <c r="A53" s="156"/>
      <c r="B53" s="157"/>
      <c r="C53" s="151"/>
      <c r="D53" s="152"/>
      <c r="E53" s="161"/>
      <c r="F53" s="108"/>
      <c r="G53" s="115">
        <f t="shared" si="5"/>
        <v>0</v>
      </c>
      <c r="I53" s="141"/>
      <c r="J53" s="155"/>
      <c r="K53" s="141"/>
      <c r="L53" s="141"/>
      <c r="M53" s="141"/>
      <c r="N53" s="141"/>
    </row>
    <row r="54" spans="1:14" x14ac:dyDescent="0.25">
      <c r="A54" s="156"/>
      <c r="B54" s="157"/>
      <c r="C54" s="151"/>
      <c r="D54" s="152"/>
      <c r="E54" s="161"/>
      <c r="F54" s="108"/>
      <c r="G54" s="115">
        <f t="shared" si="5"/>
        <v>0</v>
      </c>
      <c r="I54" s="141"/>
      <c r="J54" s="155"/>
      <c r="K54" s="141"/>
      <c r="L54" s="141"/>
      <c r="M54" s="141"/>
      <c r="N54" s="141"/>
    </row>
    <row r="55" spans="1:14" x14ac:dyDescent="0.25">
      <c r="A55" s="140"/>
      <c r="B55" s="105"/>
      <c r="C55" s="151"/>
      <c r="D55" s="152"/>
      <c r="E55" s="140"/>
      <c r="F55" s="108"/>
      <c r="G55" s="115">
        <f t="shared" si="5"/>
        <v>0</v>
      </c>
      <c r="I55" s="141"/>
      <c r="J55" s="141"/>
      <c r="K55" s="141"/>
      <c r="L55" s="141"/>
      <c r="M55" s="141"/>
      <c r="N55" s="141"/>
    </row>
    <row r="56" spans="1:14" x14ac:dyDescent="0.25">
      <c r="A56" s="156"/>
      <c r="B56" s="157"/>
      <c r="C56" s="151"/>
      <c r="D56" s="152"/>
      <c r="E56" s="161"/>
      <c r="F56" s="108"/>
      <c r="G56" s="115">
        <f t="shared" si="5"/>
        <v>0</v>
      </c>
      <c r="I56" s="141"/>
      <c r="J56" s="155"/>
      <c r="K56" s="141"/>
      <c r="L56" s="141"/>
      <c r="M56" s="141"/>
      <c r="N56" s="141"/>
    </row>
    <row r="57" spans="1:14" x14ac:dyDescent="0.25">
      <c r="A57" s="156"/>
      <c r="B57" s="157"/>
      <c r="C57" s="151"/>
      <c r="D57" s="152"/>
      <c r="E57" s="161"/>
      <c r="F57" s="108"/>
      <c r="G57" s="115">
        <f t="shared" si="5"/>
        <v>0</v>
      </c>
      <c r="I57" s="141"/>
      <c r="J57" s="155"/>
      <c r="K57" s="141"/>
      <c r="L57" s="141"/>
      <c r="M57" s="141"/>
      <c r="N57" s="141"/>
    </row>
    <row r="58" spans="1:14" x14ac:dyDescent="0.25">
      <c r="A58" s="156"/>
      <c r="B58" s="157"/>
      <c r="C58" s="151"/>
      <c r="D58" s="152"/>
      <c r="E58" s="161"/>
      <c r="F58" s="108"/>
      <c r="G58" s="115">
        <f t="shared" si="5"/>
        <v>0</v>
      </c>
      <c r="I58" s="141"/>
      <c r="J58" s="155"/>
      <c r="K58" s="141"/>
      <c r="L58" s="141"/>
      <c r="M58" s="141"/>
      <c r="N58" s="141"/>
    </row>
    <row r="59" spans="1:14" x14ac:dyDescent="0.25">
      <c r="A59" s="156"/>
      <c r="B59" s="157"/>
      <c r="C59" s="151"/>
      <c r="D59" s="152"/>
      <c r="E59" s="161"/>
      <c r="F59" s="108"/>
      <c r="G59" s="115">
        <f t="shared" si="5"/>
        <v>0</v>
      </c>
      <c r="I59" s="141"/>
      <c r="J59" s="155"/>
      <c r="K59" s="141"/>
      <c r="L59" s="141"/>
      <c r="M59" s="141"/>
      <c r="N59" s="141"/>
    </row>
    <row r="60" spans="1:14" x14ac:dyDescent="0.25">
      <c r="A60" s="156"/>
      <c r="B60" s="157"/>
      <c r="C60" s="151"/>
      <c r="D60" s="152"/>
      <c r="E60" s="161"/>
      <c r="F60" s="108"/>
      <c r="G60" s="115">
        <f t="shared" si="5"/>
        <v>0</v>
      </c>
      <c r="I60" s="141"/>
      <c r="J60" s="155"/>
      <c r="K60" s="141"/>
      <c r="L60" s="141"/>
      <c r="M60" s="141"/>
      <c r="N60" s="141"/>
    </row>
    <row r="61" spans="1:14" x14ac:dyDescent="0.25">
      <c r="A61" s="140"/>
      <c r="B61" s="105"/>
      <c r="C61" s="115"/>
      <c r="D61" s="115"/>
      <c r="E61" s="140"/>
      <c r="F61" s="108"/>
      <c r="G61" s="115">
        <f t="shared" si="5"/>
        <v>0</v>
      </c>
      <c r="I61" s="141"/>
      <c r="J61" s="141"/>
      <c r="K61" s="141"/>
      <c r="L61" s="141"/>
      <c r="M61" s="141"/>
      <c r="N61" s="141"/>
    </row>
    <row r="62" spans="1:14" x14ac:dyDescent="0.25">
      <c r="A62" s="140"/>
      <c r="B62" s="105"/>
      <c r="C62" s="115"/>
      <c r="D62" s="115"/>
      <c r="E62" s="140"/>
      <c r="F62" s="108"/>
      <c r="G62" s="115">
        <f t="shared" si="5"/>
        <v>0</v>
      </c>
      <c r="I62" s="141"/>
      <c r="J62" s="141"/>
      <c r="K62" s="141"/>
      <c r="L62" s="141"/>
      <c r="M62" s="141"/>
      <c r="N62" s="141"/>
    </row>
    <row r="63" spans="1:14" x14ac:dyDescent="0.25">
      <c r="A63" s="162"/>
      <c r="B63" s="119"/>
      <c r="C63" s="118"/>
      <c r="D63" s="118"/>
      <c r="E63" s="162"/>
      <c r="F63" s="121"/>
      <c r="G63" s="115">
        <f t="shared" si="5"/>
        <v>0</v>
      </c>
      <c r="I63" s="141"/>
      <c r="J63" s="141"/>
      <c r="K63" s="141"/>
      <c r="L63" s="141"/>
      <c r="M63" s="141"/>
      <c r="N63" s="141"/>
    </row>
    <row r="64" spans="1:14" x14ac:dyDescent="0.25">
      <c r="A64" s="143" t="s">
        <v>183</v>
      </c>
      <c r="B64" s="123"/>
      <c r="C64" s="122"/>
      <c r="D64" s="122"/>
      <c r="E64" s="143"/>
      <c r="F64" s="144"/>
      <c r="G64" s="144">
        <f>TRUNC(ROUND(SUM(G44:G63),2),2)</f>
        <v>0</v>
      </c>
      <c r="I64" s="141"/>
      <c r="J64" s="141"/>
      <c r="K64" s="141"/>
      <c r="L64" s="141"/>
      <c r="M64" s="141"/>
      <c r="N64" s="141"/>
    </row>
    <row r="65" spans="1:22" s="93" customFormat="1" x14ac:dyDescent="0.25">
      <c r="A65" s="126" t="s">
        <v>184</v>
      </c>
      <c r="B65" s="127"/>
      <c r="C65" s="128"/>
      <c r="D65" s="128"/>
      <c r="E65" s="129"/>
      <c r="F65" s="129"/>
      <c r="G65" s="130"/>
      <c r="I65" s="145"/>
      <c r="J65" s="145"/>
      <c r="K65" s="145"/>
      <c r="L65" s="145"/>
      <c r="M65" s="145"/>
      <c r="N65" s="145"/>
    </row>
    <row r="66" spans="1:22" ht="27.75" customHeight="1" x14ac:dyDescent="0.25">
      <c r="A66" s="163" t="s">
        <v>122</v>
      </c>
      <c r="B66" s="132"/>
      <c r="C66" s="95" t="s">
        <v>185</v>
      </c>
      <c r="D66" s="95" t="s">
        <v>186</v>
      </c>
      <c r="E66" s="163" t="s">
        <v>124</v>
      </c>
      <c r="F66" s="133"/>
      <c r="G66" s="134" t="s">
        <v>187</v>
      </c>
    </row>
    <row r="67" spans="1:22" x14ac:dyDescent="0.25">
      <c r="A67" s="142"/>
      <c r="B67" s="85"/>
      <c r="C67" s="120"/>
      <c r="D67" s="120" t="s">
        <v>128</v>
      </c>
      <c r="E67" s="164" t="s">
        <v>129</v>
      </c>
      <c r="F67" s="165"/>
      <c r="G67" s="99" t="s">
        <v>188</v>
      </c>
    </row>
    <row r="68" spans="1:22" ht="15.75" thickBot="1" x14ac:dyDescent="0.3">
      <c r="A68" s="166"/>
      <c r="B68" s="167"/>
      <c r="C68" s="168"/>
      <c r="D68" s="168"/>
      <c r="E68" s="161"/>
      <c r="F68" s="108"/>
      <c r="G68" s="168"/>
    </row>
    <row r="69" spans="1:22" ht="15.75" thickBot="1" x14ac:dyDescent="0.3">
      <c r="A69" s="169" t="s">
        <v>189</v>
      </c>
      <c r="B69" s="170"/>
      <c r="C69" s="116" t="s">
        <v>20</v>
      </c>
      <c r="D69" s="116">
        <v>1</v>
      </c>
      <c r="E69" s="140">
        <v>1.68</v>
      </c>
      <c r="F69" s="108"/>
      <c r="G69" s="115">
        <f>IFERROR(TRUNC(ROUND(D69*E69,2),2),0)</f>
        <v>1.68</v>
      </c>
      <c r="I69" s="171" t="s">
        <v>190</v>
      </c>
      <c r="J69" s="172">
        <v>0</v>
      </c>
    </row>
    <row r="70" spans="1:22" x14ac:dyDescent="0.25">
      <c r="A70" s="173"/>
      <c r="B70" s="174"/>
      <c r="C70" s="120"/>
      <c r="D70" s="120"/>
      <c r="E70" s="175"/>
      <c r="F70" s="176"/>
      <c r="G70" s="118"/>
    </row>
    <row r="71" spans="1:22" x14ac:dyDescent="0.25">
      <c r="A71" s="143" t="s">
        <v>191</v>
      </c>
      <c r="B71" s="123"/>
      <c r="C71" s="122"/>
      <c r="D71" s="122"/>
      <c r="E71" s="122"/>
      <c r="F71" s="123"/>
      <c r="G71" s="122">
        <f>TRUNC(ROUND(SUM(G68:G70),5),2)</f>
        <v>1.68</v>
      </c>
    </row>
    <row r="72" spans="1:22" s="93" customFormat="1" ht="15.75" customHeight="1" x14ac:dyDescent="0.25">
      <c r="A72" s="177"/>
      <c r="B72" s="178"/>
      <c r="C72" s="129" t="s">
        <v>192</v>
      </c>
      <c r="D72" s="129"/>
      <c r="E72" s="129"/>
      <c r="F72" s="129"/>
      <c r="G72" s="179">
        <f>TRUNC(ROUND(G29+G40+G64+G71,2),2)</f>
        <v>5.73</v>
      </c>
    </row>
    <row r="73" spans="1:22" ht="15.75" customHeight="1" x14ac:dyDescent="0.25">
      <c r="A73" s="180"/>
      <c r="B73" s="181"/>
      <c r="C73" s="182" t="s">
        <v>193</v>
      </c>
      <c r="D73" s="124"/>
      <c r="E73" s="124"/>
      <c r="F73" s="183">
        <v>0.03</v>
      </c>
      <c r="G73" s="122">
        <f>TRUNC(ROUND(G72*F73,2),2)</f>
        <v>0.17</v>
      </c>
    </row>
    <row r="74" spans="1:22" ht="15.75" customHeight="1" x14ac:dyDescent="0.25">
      <c r="A74" s="180"/>
      <c r="B74" s="181"/>
      <c r="C74" s="182" t="s">
        <v>194</v>
      </c>
      <c r="D74" s="124"/>
      <c r="E74" s="124"/>
      <c r="F74" s="184">
        <v>1.1000000000000001E-3</v>
      </c>
      <c r="G74" s="122">
        <f>TRUNC(ROUND(G72*F74,2),2)</f>
        <v>0.01</v>
      </c>
      <c r="V74">
        <f>+COLUMN(V73)</f>
        <v>22</v>
      </c>
    </row>
    <row r="75" spans="1:22" ht="15.75" customHeight="1" x14ac:dyDescent="0.25">
      <c r="A75" s="185"/>
      <c r="B75" s="186"/>
      <c r="C75" s="182" t="s">
        <v>195</v>
      </c>
      <c r="D75" s="124"/>
      <c r="E75" s="124"/>
      <c r="F75" s="144"/>
      <c r="G75" s="122">
        <f>TRUNC(ROUND(SUM(G72:G74),2),2)</f>
        <v>5.91</v>
      </c>
      <c r="U75" t="s">
        <v>196</v>
      </c>
      <c r="V75">
        <f>+TRUNC(ROUND(G29+G40+G71+G73+G74,2),2)</f>
        <v>5.91</v>
      </c>
    </row>
    <row r="76" spans="1:22" s="93" customFormat="1" ht="15.75" customHeight="1" x14ac:dyDescent="0.25">
      <c r="A76" s="187" t="s">
        <v>197</v>
      </c>
      <c r="B76" s="188"/>
      <c r="C76" s="189" t="s">
        <v>198</v>
      </c>
      <c r="D76" s="190"/>
      <c r="E76" s="190"/>
      <c r="F76" s="191"/>
      <c r="G76" s="192"/>
      <c r="U76" s="93" t="s">
        <v>199</v>
      </c>
      <c r="V76" s="93">
        <f>+G64</f>
        <v>0</v>
      </c>
    </row>
    <row r="77" spans="1:22" x14ac:dyDescent="0.25">
      <c r="A77" s="193"/>
      <c r="B77" s="193"/>
      <c r="C77" s="193"/>
      <c r="D77" s="193"/>
      <c r="E77" s="193"/>
      <c r="F77" s="193"/>
      <c r="G77" s="193"/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4" orientation="portrait" horizontalDpi="4294967293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2">
    <tabColor rgb="FF92D050"/>
    <pageSetUpPr fitToPage="1"/>
  </sheetPr>
  <dimension ref="A1:V77"/>
  <sheetViews>
    <sheetView showZeros="0" view="pageBreakPreview" topLeftCell="A4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58" t="s">
        <v>109</v>
      </c>
      <c r="B1" s="59"/>
      <c r="C1" s="59"/>
      <c r="D1" s="59"/>
      <c r="E1" s="59"/>
      <c r="F1" s="59"/>
      <c r="G1" s="60"/>
    </row>
    <row r="2" spans="1:22" ht="15" customHeight="1" x14ac:dyDescent="0.25">
      <c r="A2" s="61" t="s">
        <v>110</v>
      </c>
      <c r="B2" s="62"/>
      <c r="C2" s="62"/>
      <c r="D2" s="62" t="s">
        <v>111</v>
      </c>
      <c r="E2" s="63" t="s">
        <v>17</v>
      </c>
      <c r="F2" s="63"/>
      <c r="G2" s="64"/>
    </row>
    <row r="3" spans="1:22" ht="103.5" customHeight="1" x14ac:dyDescent="0.25">
      <c r="A3" s="65" t="s">
        <v>112</v>
      </c>
      <c r="B3" s="66"/>
      <c r="C3" s="62"/>
      <c r="D3" s="62"/>
      <c r="E3" s="63"/>
      <c r="F3" s="63"/>
      <c r="G3" s="64"/>
    </row>
    <row r="4" spans="1:22" ht="18" x14ac:dyDescent="0.25">
      <c r="A4" s="67" t="s">
        <v>113</v>
      </c>
      <c r="B4" s="68"/>
      <c r="C4" s="68"/>
      <c r="D4" s="68"/>
      <c r="E4" s="68"/>
      <c r="F4" s="68"/>
      <c r="G4" s="69"/>
    </row>
    <row r="5" spans="1:22" x14ac:dyDescent="0.25">
      <c r="A5" s="70"/>
      <c r="B5" s="71"/>
      <c r="C5" s="71"/>
      <c r="D5" s="72" t="s">
        <v>114</v>
      </c>
      <c r="F5" s="73"/>
      <c r="G5" s="74"/>
    </row>
    <row r="6" spans="1:22" x14ac:dyDescent="0.25">
      <c r="A6" s="75" t="s">
        <v>115</v>
      </c>
      <c r="B6" s="76"/>
      <c r="C6" s="71"/>
      <c r="D6" s="71"/>
      <c r="E6" s="71"/>
      <c r="F6" s="71"/>
      <c r="G6" s="77"/>
    </row>
    <row r="7" spans="1:22" ht="42" customHeight="1" x14ac:dyDescent="0.25">
      <c r="A7" s="78" t="s">
        <v>88</v>
      </c>
      <c r="B7" s="79"/>
      <c r="C7" s="79"/>
      <c r="D7" s="79"/>
      <c r="E7" s="79"/>
      <c r="F7" s="80" t="s">
        <v>116</v>
      </c>
      <c r="G7" s="81" t="s">
        <v>71</v>
      </c>
      <c r="H7" s="82"/>
      <c r="I7" s="83" t="s">
        <v>117</v>
      </c>
      <c r="J7" s="82">
        <v>2</v>
      </c>
    </row>
    <row r="8" spans="1:22" x14ac:dyDescent="0.25">
      <c r="A8" s="84" t="s">
        <v>118</v>
      </c>
      <c r="B8" s="85"/>
      <c r="C8" s="85"/>
      <c r="D8" s="85"/>
      <c r="E8" s="86"/>
      <c r="F8" s="86"/>
      <c r="G8" s="87"/>
    </row>
    <row r="9" spans="1:22" s="93" customFormat="1" x14ac:dyDescent="0.25">
      <c r="A9" s="88" t="s">
        <v>119</v>
      </c>
      <c r="B9" s="89"/>
      <c r="C9" s="90"/>
      <c r="D9" s="90"/>
      <c r="E9" s="91"/>
      <c r="F9" s="91"/>
      <c r="G9" s="92"/>
      <c r="I9" s="94" t="s">
        <v>120</v>
      </c>
      <c r="J9" s="94" t="s">
        <v>121</v>
      </c>
    </row>
    <row r="10" spans="1:22" ht="15.75" x14ac:dyDescent="0.25">
      <c r="A10" s="95" t="s">
        <v>122</v>
      </c>
      <c r="B10" s="95" t="s">
        <v>123</v>
      </c>
      <c r="C10" s="95" t="s">
        <v>124</v>
      </c>
      <c r="D10" s="95" t="s">
        <v>125</v>
      </c>
      <c r="E10" s="96" t="s">
        <v>126</v>
      </c>
      <c r="F10" s="96"/>
      <c r="G10" s="95" t="s">
        <v>127</v>
      </c>
      <c r="I10" s="97">
        <v>0.5</v>
      </c>
      <c r="J10" s="97">
        <f>1/I10</f>
        <v>2</v>
      </c>
    </row>
    <row r="11" spans="1:22" x14ac:dyDescent="0.25">
      <c r="A11" s="98"/>
      <c r="B11" s="99" t="s">
        <v>128</v>
      </c>
      <c r="C11" s="100" t="s">
        <v>129</v>
      </c>
      <c r="D11" s="99" t="s">
        <v>130</v>
      </c>
      <c r="E11" s="101" t="s">
        <v>131</v>
      </c>
      <c r="F11" s="102"/>
      <c r="G11" s="103" t="s">
        <v>132</v>
      </c>
      <c r="L11" t="s">
        <v>133</v>
      </c>
      <c r="M11" t="s">
        <v>134</v>
      </c>
      <c r="N11" t="s">
        <v>135</v>
      </c>
      <c r="O11" t="s">
        <v>136</v>
      </c>
      <c r="P11" t="s">
        <v>137</v>
      </c>
      <c r="Q11" t="s">
        <v>138</v>
      </c>
      <c r="R11" t="s">
        <v>139</v>
      </c>
      <c r="S11" t="s">
        <v>140</v>
      </c>
    </row>
    <row r="12" spans="1:22" x14ac:dyDescent="0.25">
      <c r="A12" s="104" t="s">
        <v>141</v>
      </c>
      <c r="B12" s="104">
        <v>0.5</v>
      </c>
      <c r="C12" s="105">
        <v>4.25</v>
      </c>
      <c r="D12" s="106">
        <f>IFERROR(ROUND(B12*C12,5),0)</f>
        <v>2.125</v>
      </c>
      <c r="E12" s="107">
        <v>0.59</v>
      </c>
      <c r="F12" s="108"/>
      <c r="G12" s="106">
        <f>IFERROR(TRUNC(ROUND(D12*E12,2),2),0)</f>
        <v>1.25</v>
      </c>
      <c r="I12" t="s">
        <v>142</v>
      </c>
      <c r="J12">
        <v>2</v>
      </c>
      <c r="U12">
        <v>6.25</v>
      </c>
      <c r="V12">
        <f>+U12*1.4</f>
        <v>8.75</v>
      </c>
    </row>
    <row r="13" spans="1:22" x14ac:dyDescent="0.25">
      <c r="A13" s="104" t="s">
        <v>143</v>
      </c>
      <c r="B13" s="104">
        <v>0</v>
      </c>
      <c r="C13" s="105">
        <v>10</v>
      </c>
      <c r="D13" s="106">
        <f t="shared" ref="D13:D26" si="0">IFERROR(ROUND(B13*C13,5),0)</f>
        <v>0</v>
      </c>
      <c r="E13" s="109">
        <v>0.59</v>
      </c>
      <c r="F13" s="110"/>
      <c r="G13" s="106">
        <f t="shared" ref="G13:G26" si="1">IFERROR(TRUNC(ROUND(D13*E13,2),2),0)</f>
        <v>0</v>
      </c>
      <c r="I13" t="s">
        <v>144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4" t="s">
        <v>145</v>
      </c>
      <c r="B14" s="104">
        <v>0</v>
      </c>
      <c r="C14" s="105">
        <v>20</v>
      </c>
      <c r="D14" s="106">
        <f t="shared" si="0"/>
        <v>0</v>
      </c>
      <c r="E14" s="107">
        <v>0.59</v>
      </c>
      <c r="F14" s="108"/>
      <c r="G14" s="106">
        <f t="shared" si="1"/>
        <v>0</v>
      </c>
      <c r="I14" t="s">
        <v>146</v>
      </c>
      <c r="J14">
        <v>2</v>
      </c>
      <c r="U14">
        <v>65</v>
      </c>
      <c r="V14">
        <f t="shared" si="2"/>
        <v>91</v>
      </c>
    </row>
    <row r="15" spans="1:22" x14ac:dyDescent="0.25">
      <c r="A15" s="104" t="s">
        <v>147</v>
      </c>
      <c r="B15" s="104">
        <v>0</v>
      </c>
      <c r="C15" s="105">
        <v>1</v>
      </c>
      <c r="D15" s="106">
        <f t="shared" si="0"/>
        <v>0</v>
      </c>
      <c r="E15" s="107">
        <v>0.59</v>
      </c>
      <c r="F15" s="108"/>
      <c r="G15" s="106">
        <f t="shared" si="1"/>
        <v>0</v>
      </c>
      <c r="I15" t="s">
        <v>148</v>
      </c>
      <c r="J15">
        <v>2</v>
      </c>
      <c r="U15">
        <v>2</v>
      </c>
      <c r="V15">
        <f t="shared" si="2"/>
        <v>2.8</v>
      </c>
    </row>
    <row r="16" spans="1:22" x14ac:dyDescent="0.25">
      <c r="A16" s="104" t="s">
        <v>149</v>
      </c>
      <c r="B16" s="104">
        <v>1</v>
      </c>
      <c r="C16" s="105">
        <v>0.5</v>
      </c>
      <c r="D16" s="106">
        <f t="shared" si="0"/>
        <v>0.5</v>
      </c>
      <c r="E16" s="107">
        <v>0.59</v>
      </c>
      <c r="F16" s="108"/>
      <c r="G16" s="106">
        <f t="shared" si="1"/>
        <v>0.3</v>
      </c>
      <c r="I16" t="s">
        <v>150</v>
      </c>
      <c r="J16">
        <v>2</v>
      </c>
      <c r="U16">
        <v>0.5</v>
      </c>
      <c r="V16">
        <f t="shared" si="2"/>
        <v>0.7</v>
      </c>
    </row>
    <row r="17" spans="1:22" x14ac:dyDescent="0.25">
      <c r="A17" s="104" t="s">
        <v>148</v>
      </c>
      <c r="B17" s="104">
        <v>0</v>
      </c>
      <c r="C17" s="105">
        <v>0.15</v>
      </c>
      <c r="D17" s="106">
        <f t="shared" si="0"/>
        <v>0</v>
      </c>
      <c r="E17" s="107">
        <v>0.59</v>
      </c>
      <c r="F17" s="108"/>
      <c r="G17" s="106">
        <f t="shared" si="1"/>
        <v>0</v>
      </c>
      <c r="I17" t="s">
        <v>151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111" t="s">
        <v>152</v>
      </c>
      <c r="B18" s="104">
        <v>1</v>
      </c>
      <c r="C18" s="105">
        <v>0.15</v>
      </c>
      <c r="D18" s="106">
        <f t="shared" si="0"/>
        <v>0.15</v>
      </c>
      <c r="E18" s="107">
        <v>0.59</v>
      </c>
      <c r="F18" s="108"/>
      <c r="G18" s="106">
        <f t="shared" si="1"/>
        <v>0.09</v>
      </c>
      <c r="I18" t="s">
        <v>153</v>
      </c>
      <c r="J18">
        <v>2</v>
      </c>
      <c r="U18">
        <v>0.15</v>
      </c>
      <c r="V18">
        <f t="shared" si="2"/>
        <v>0.21</v>
      </c>
    </row>
    <row r="19" spans="1:22" x14ac:dyDescent="0.25">
      <c r="A19" s="104" t="s">
        <v>154</v>
      </c>
      <c r="B19" s="104">
        <v>0</v>
      </c>
      <c r="C19" s="105">
        <v>0.16</v>
      </c>
      <c r="D19" s="106">
        <f t="shared" si="0"/>
        <v>0</v>
      </c>
      <c r="E19" s="107">
        <v>0.59</v>
      </c>
      <c r="F19" s="108"/>
      <c r="G19" s="106">
        <f t="shared" si="1"/>
        <v>0</v>
      </c>
      <c r="I19" t="s">
        <v>155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4" t="s">
        <v>156</v>
      </c>
      <c r="B20" s="104">
        <v>0</v>
      </c>
      <c r="C20" s="105">
        <v>0.2</v>
      </c>
      <c r="D20" s="106">
        <f t="shared" si="0"/>
        <v>0</v>
      </c>
      <c r="E20" s="107">
        <v>0.59</v>
      </c>
      <c r="F20" s="108"/>
      <c r="G20" s="106">
        <f t="shared" si="1"/>
        <v>0</v>
      </c>
      <c r="I20" t="s">
        <v>157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4" t="s">
        <v>158</v>
      </c>
      <c r="B21" s="104">
        <v>0</v>
      </c>
      <c r="C21" s="105">
        <v>0.2</v>
      </c>
      <c r="D21" s="106">
        <f t="shared" si="0"/>
        <v>0</v>
      </c>
      <c r="E21" s="107">
        <v>0.59</v>
      </c>
      <c r="F21" s="108"/>
      <c r="G21" s="106">
        <f t="shared" si="1"/>
        <v>0</v>
      </c>
      <c r="I21" t="s">
        <v>159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4" t="s">
        <v>160</v>
      </c>
      <c r="B22" s="104">
        <v>1</v>
      </c>
      <c r="C22" s="105">
        <v>0.17</v>
      </c>
      <c r="D22" s="106">
        <f t="shared" si="0"/>
        <v>0.17</v>
      </c>
      <c r="E22" s="107">
        <v>0.59</v>
      </c>
      <c r="F22" s="108"/>
      <c r="G22" s="106">
        <f t="shared" si="1"/>
        <v>0.1</v>
      </c>
      <c r="I22" t="s">
        <v>161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4" t="s">
        <v>162</v>
      </c>
      <c r="B23" s="104">
        <v>1</v>
      </c>
      <c r="C23" s="105">
        <v>0.05</v>
      </c>
      <c r="D23" s="106">
        <f t="shared" si="0"/>
        <v>0.05</v>
      </c>
      <c r="E23" s="107">
        <v>0.59</v>
      </c>
      <c r="F23" s="108"/>
      <c r="G23" s="106">
        <f t="shared" si="1"/>
        <v>0.03</v>
      </c>
      <c r="I23" t="s">
        <v>163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2" t="s">
        <v>164</v>
      </c>
      <c r="B24" s="104">
        <v>3</v>
      </c>
      <c r="C24" s="105">
        <v>0.05</v>
      </c>
      <c r="D24" s="106">
        <f t="shared" si="0"/>
        <v>0.15</v>
      </c>
      <c r="E24" s="107">
        <v>0.59</v>
      </c>
      <c r="F24" s="108"/>
      <c r="G24" s="106">
        <f t="shared" si="1"/>
        <v>0.09</v>
      </c>
      <c r="I24" t="s">
        <v>165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3" t="s">
        <v>161</v>
      </c>
      <c r="B25" s="112">
        <v>0</v>
      </c>
      <c r="C25" s="105">
        <v>0.05</v>
      </c>
      <c r="D25" s="106">
        <f t="shared" si="0"/>
        <v>0</v>
      </c>
      <c r="E25" s="107">
        <v>0.59</v>
      </c>
      <c r="F25" s="108"/>
      <c r="G25" s="106">
        <f t="shared" si="1"/>
        <v>0</v>
      </c>
      <c r="I25" t="s">
        <v>166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4" t="s">
        <v>167</v>
      </c>
      <c r="B26" s="113">
        <v>0</v>
      </c>
      <c r="C26" s="105">
        <v>2</v>
      </c>
      <c r="D26" s="106">
        <f t="shared" si="0"/>
        <v>0</v>
      </c>
      <c r="E26" s="107">
        <v>0.59</v>
      </c>
      <c r="F26" s="108"/>
      <c r="G26" s="106">
        <f t="shared" si="1"/>
        <v>0</v>
      </c>
      <c r="I26" t="s">
        <v>168</v>
      </c>
      <c r="J26">
        <v>5</v>
      </c>
      <c r="U26">
        <v>5</v>
      </c>
      <c r="V26">
        <f t="shared" si="2"/>
        <v>7</v>
      </c>
    </row>
    <row r="27" spans="1:22" x14ac:dyDescent="0.25">
      <c r="A27" s="115"/>
      <c r="B27" s="116"/>
      <c r="C27" s="105"/>
      <c r="D27" s="117"/>
      <c r="E27" s="105"/>
      <c r="F27" s="108"/>
      <c r="G27" s="110"/>
      <c r="I27" t="s">
        <v>169</v>
      </c>
      <c r="J27">
        <v>5</v>
      </c>
    </row>
    <row r="28" spans="1:22" x14ac:dyDescent="0.25">
      <c r="A28" s="118"/>
      <c r="B28" s="118"/>
      <c r="C28" s="119"/>
      <c r="D28" s="120"/>
      <c r="E28" s="119"/>
      <c r="F28" s="121"/>
      <c r="G28" s="87"/>
    </row>
    <row r="29" spans="1:22" x14ac:dyDescent="0.25">
      <c r="A29" s="122" t="s">
        <v>170</v>
      </c>
      <c r="B29" s="122"/>
      <c r="C29" s="123"/>
      <c r="D29" s="122"/>
      <c r="E29" s="124"/>
      <c r="F29" s="125"/>
      <c r="G29" s="122">
        <f>TRUNC(ROUND(SUM(G12:G28),2),2)</f>
        <v>1.86</v>
      </c>
    </row>
    <row r="30" spans="1:22" s="93" customFormat="1" x14ac:dyDescent="0.25">
      <c r="A30" s="126" t="s">
        <v>171</v>
      </c>
      <c r="B30" s="127"/>
      <c r="C30" s="128"/>
      <c r="D30" s="128"/>
      <c r="E30" s="129"/>
      <c r="F30" s="129"/>
      <c r="G30" s="130"/>
    </row>
    <row r="31" spans="1:22" x14ac:dyDescent="0.25">
      <c r="A31" s="95" t="s">
        <v>172</v>
      </c>
      <c r="B31" s="131" t="s">
        <v>123</v>
      </c>
      <c r="C31" s="95" t="s">
        <v>173</v>
      </c>
      <c r="D31" s="95" t="s">
        <v>125</v>
      </c>
      <c r="E31" s="132" t="s">
        <v>126</v>
      </c>
      <c r="F31" s="133"/>
      <c r="G31" s="134" t="s">
        <v>127</v>
      </c>
    </row>
    <row r="32" spans="1:22" x14ac:dyDescent="0.25">
      <c r="A32" s="135"/>
      <c r="B32" s="136" t="s">
        <v>128</v>
      </c>
      <c r="C32" s="120" t="s">
        <v>129</v>
      </c>
      <c r="D32" s="120" t="s">
        <v>130</v>
      </c>
      <c r="E32" s="137" t="s">
        <v>131</v>
      </c>
      <c r="F32" s="138"/>
      <c r="G32" s="139" t="s">
        <v>132</v>
      </c>
    </row>
    <row r="33" spans="1:14" x14ac:dyDescent="0.25">
      <c r="A33" s="115" t="s">
        <v>174</v>
      </c>
      <c r="B33" s="140">
        <v>0.2</v>
      </c>
      <c r="C33" s="115">
        <v>5.5</v>
      </c>
      <c r="D33" s="106">
        <f>IFERROR(ROUND(B33*C33,5),0)</f>
        <v>1.1000000000000001</v>
      </c>
      <c r="E33" s="105">
        <v>0.59</v>
      </c>
      <c r="F33" s="108"/>
      <c r="G33" s="108">
        <f>IFERROR(TRUNC(ROUND(D33*E33,2),2),0)</f>
        <v>0.65</v>
      </c>
    </row>
    <row r="34" spans="1:14" x14ac:dyDescent="0.25">
      <c r="A34" s="115" t="s">
        <v>175</v>
      </c>
      <c r="B34" s="140">
        <v>1</v>
      </c>
      <c r="C34" s="115">
        <v>5</v>
      </c>
      <c r="D34" s="106">
        <f t="shared" ref="D34:D38" si="3">IFERROR(ROUND(B34*C34,5),0)</f>
        <v>5</v>
      </c>
      <c r="E34" s="105">
        <v>0.59</v>
      </c>
      <c r="F34" s="108"/>
      <c r="G34" s="108">
        <f t="shared" ref="G34:G38" si="4">IFERROR(TRUNC(ROUND(D34*E34,2),2),0)</f>
        <v>2.95</v>
      </c>
    </row>
    <row r="35" spans="1:14" x14ac:dyDescent="0.25">
      <c r="A35" s="115" t="s">
        <v>176</v>
      </c>
      <c r="B35" s="140">
        <v>1</v>
      </c>
      <c r="C35" s="115">
        <v>4.5</v>
      </c>
      <c r="D35" s="106">
        <f t="shared" si="3"/>
        <v>4.5</v>
      </c>
      <c r="E35" s="105">
        <v>0.59</v>
      </c>
      <c r="F35" s="108"/>
      <c r="G35" s="108">
        <f t="shared" si="4"/>
        <v>2.66</v>
      </c>
    </row>
    <row r="36" spans="1:14" x14ac:dyDescent="0.25">
      <c r="A36" s="115" t="s">
        <v>177</v>
      </c>
      <c r="B36" s="140">
        <v>0</v>
      </c>
      <c r="C36" s="115">
        <v>5</v>
      </c>
      <c r="D36" s="106">
        <f t="shared" si="3"/>
        <v>0</v>
      </c>
      <c r="E36" s="105">
        <v>0.59</v>
      </c>
      <c r="F36" s="108"/>
      <c r="G36" s="108">
        <f t="shared" si="4"/>
        <v>0</v>
      </c>
      <c r="I36" s="141"/>
      <c r="J36" s="141"/>
      <c r="K36" s="141"/>
      <c r="L36" s="141"/>
      <c r="M36" s="141"/>
      <c r="N36" s="141"/>
    </row>
    <row r="37" spans="1:14" x14ac:dyDescent="0.25">
      <c r="A37" s="115" t="s">
        <v>178</v>
      </c>
      <c r="B37" s="140">
        <v>0</v>
      </c>
      <c r="C37" s="115">
        <v>6.5</v>
      </c>
      <c r="D37" s="106">
        <f t="shared" si="3"/>
        <v>0</v>
      </c>
      <c r="E37" s="105">
        <v>0.59</v>
      </c>
      <c r="F37" s="108"/>
      <c r="G37" s="108">
        <f t="shared" si="4"/>
        <v>0</v>
      </c>
      <c r="I37" s="141"/>
      <c r="J37" s="141"/>
      <c r="K37" s="141"/>
      <c r="L37" s="141"/>
      <c r="M37" s="141"/>
      <c r="N37" s="141"/>
    </row>
    <row r="38" spans="1:14" x14ac:dyDescent="0.25">
      <c r="A38" s="115"/>
      <c r="B38" s="140">
        <v>0</v>
      </c>
      <c r="C38" s="115"/>
      <c r="D38" s="106">
        <f t="shared" si="3"/>
        <v>0</v>
      </c>
      <c r="E38" s="105">
        <v>0</v>
      </c>
      <c r="F38" s="108"/>
      <c r="G38" s="108">
        <f t="shared" si="4"/>
        <v>0</v>
      </c>
      <c r="I38" s="141"/>
      <c r="J38" s="141"/>
      <c r="K38" s="141"/>
      <c r="L38" s="141"/>
      <c r="M38" s="141"/>
      <c r="N38" s="141"/>
    </row>
    <row r="39" spans="1:14" x14ac:dyDescent="0.25">
      <c r="A39" s="135"/>
      <c r="B39" s="142"/>
      <c r="C39" s="118"/>
      <c r="D39" s="120"/>
      <c r="E39" s="119"/>
      <c r="F39" s="121"/>
      <c r="G39" s="121"/>
      <c r="I39" s="141"/>
      <c r="J39" s="141"/>
      <c r="K39" s="141"/>
      <c r="L39" s="141"/>
      <c r="M39" s="141"/>
      <c r="N39" s="141"/>
    </row>
    <row r="40" spans="1:14" x14ac:dyDescent="0.25">
      <c r="A40" s="122" t="s">
        <v>179</v>
      </c>
      <c r="B40" s="143"/>
      <c r="C40" s="122"/>
      <c r="D40" s="122"/>
      <c r="E40" s="123"/>
      <c r="F40" s="144"/>
      <c r="G40" s="122">
        <f>TRUNC(ROUND(SUM(G33:G39),2),2)</f>
        <v>6.26</v>
      </c>
      <c r="I40" s="141"/>
      <c r="J40" s="141"/>
      <c r="K40" s="141"/>
      <c r="L40" s="141"/>
      <c r="M40" s="141"/>
      <c r="N40" s="141"/>
    </row>
    <row r="41" spans="1:14" s="93" customFormat="1" x14ac:dyDescent="0.25">
      <c r="A41" s="126" t="s">
        <v>180</v>
      </c>
      <c r="B41" s="127"/>
      <c r="C41" s="128"/>
      <c r="D41" s="128"/>
      <c r="E41" s="129"/>
      <c r="F41" s="129"/>
      <c r="G41" s="130"/>
      <c r="I41" s="145"/>
      <c r="J41" s="145"/>
      <c r="K41" s="145"/>
      <c r="L41" s="145"/>
      <c r="M41" s="145"/>
      <c r="N41" s="145"/>
    </row>
    <row r="42" spans="1:14" ht="15.75" customHeight="1" x14ac:dyDescent="0.25">
      <c r="A42" s="143" t="s">
        <v>181</v>
      </c>
      <c r="B42" s="144"/>
      <c r="C42" s="122" t="s">
        <v>5</v>
      </c>
      <c r="D42" s="122" t="s">
        <v>123</v>
      </c>
      <c r="E42" s="124" t="s">
        <v>182</v>
      </c>
      <c r="F42" s="124"/>
      <c r="G42" s="122" t="s">
        <v>127</v>
      </c>
      <c r="I42" s="141"/>
      <c r="J42" s="141"/>
      <c r="K42" s="141"/>
      <c r="L42" s="141"/>
      <c r="M42" s="141"/>
      <c r="N42" s="141"/>
    </row>
    <row r="43" spans="1:14" x14ac:dyDescent="0.25">
      <c r="A43" s="146"/>
      <c r="B43" s="147"/>
      <c r="C43" s="99"/>
      <c r="D43" s="99" t="s">
        <v>128</v>
      </c>
      <c r="E43" s="148" t="s">
        <v>129</v>
      </c>
      <c r="F43" s="102"/>
      <c r="G43" s="99" t="s">
        <v>130</v>
      </c>
      <c r="I43" s="141"/>
      <c r="J43" s="141"/>
      <c r="K43" s="141"/>
      <c r="L43" s="141"/>
      <c r="M43" s="141"/>
      <c r="N43" s="141"/>
    </row>
    <row r="44" spans="1:14" x14ac:dyDescent="0.25">
      <c r="A44" s="149" t="s">
        <v>269</v>
      </c>
      <c r="B44" s="150"/>
      <c r="C44" s="151" t="s">
        <v>20</v>
      </c>
      <c r="D44" s="152">
        <v>1</v>
      </c>
      <c r="E44" s="153">
        <v>15.65</v>
      </c>
      <c r="F44" s="154"/>
      <c r="G44" s="115">
        <f>IFERROR(TRUNC(ROUND(D44*E44,2),2),0)</f>
        <v>15.65</v>
      </c>
      <c r="I44" s="141"/>
      <c r="J44" s="155"/>
      <c r="K44" s="141"/>
      <c r="L44" s="141"/>
      <c r="M44" s="141"/>
      <c r="N44" s="141"/>
    </row>
    <row r="45" spans="1:14" x14ac:dyDescent="0.25">
      <c r="A45" s="156" t="s">
        <v>219</v>
      </c>
      <c r="B45" s="157"/>
      <c r="C45" s="151" t="s">
        <v>220</v>
      </c>
      <c r="D45" s="152">
        <v>20</v>
      </c>
      <c r="E45" s="158">
        <v>0.1</v>
      </c>
      <c r="F45" s="110"/>
      <c r="G45" s="115">
        <f t="shared" ref="G45:G63" si="5">IFERROR(TRUNC(ROUND(D45*E45,2),2),0)</f>
        <v>2</v>
      </c>
      <c r="I45" s="141"/>
      <c r="J45" s="155"/>
      <c r="K45" s="141"/>
      <c r="L45" s="141"/>
      <c r="M45" s="141"/>
      <c r="N45" s="141"/>
    </row>
    <row r="46" spans="1:14" x14ac:dyDescent="0.25">
      <c r="A46" s="156" t="s">
        <v>221</v>
      </c>
      <c r="B46" s="157"/>
      <c r="C46" s="159" t="s">
        <v>71</v>
      </c>
      <c r="D46" s="160">
        <v>1.6</v>
      </c>
      <c r="E46" s="161">
        <v>1.875</v>
      </c>
      <c r="F46" s="108"/>
      <c r="G46" s="115">
        <f t="shared" si="5"/>
        <v>3</v>
      </c>
      <c r="I46" s="141"/>
      <c r="J46" s="155"/>
      <c r="K46" s="141"/>
      <c r="L46" s="141"/>
      <c r="M46" s="141"/>
      <c r="N46" s="141"/>
    </row>
    <row r="47" spans="1:14" x14ac:dyDescent="0.25">
      <c r="A47" s="156" t="s">
        <v>222</v>
      </c>
      <c r="B47" s="157"/>
      <c r="C47" s="151" t="s">
        <v>223</v>
      </c>
      <c r="D47" s="152">
        <v>0.05</v>
      </c>
      <c r="E47" s="161">
        <v>14</v>
      </c>
      <c r="F47" s="108"/>
      <c r="G47" s="115">
        <f t="shared" si="5"/>
        <v>0.7</v>
      </c>
      <c r="I47" s="141"/>
      <c r="J47" s="155"/>
      <c r="K47" s="141"/>
      <c r="L47" s="141"/>
      <c r="M47" s="141"/>
      <c r="N47" s="141"/>
    </row>
    <row r="48" spans="1:14" x14ac:dyDescent="0.25">
      <c r="A48" s="156" t="s">
        <v>224</v>
      </c>
      <c r="B48" s="157"/>
      <c r="C48" s="151" t="s">
        <v>223</v>
      </c>
      <c r="D48" s="152">
        <v>0.05</v>
      </c>
      <c r="E48" s="161">
        <v>14</v>
      </c>
      <c r="F48" s="108"/>
      <c r="G48" s="115">
        <f t="shared" si="5"/>
        <v>0.7</v>
      </c>
      <c r="I48" s="141"/>
      <c r="J48" s="155"/>
      <c r="K48" s="141"/>
      <c r="L48" s="141"/>
      <c r="M48" s="141"/>
      <c r="N48" s="141"/>
    </row>
    <row r="49" spans="1:14" x14ac:dyDescent="0.25">
      <c r="A49" s="156">
        <v>0</v>
      </c>
      <c r="B49" s="157"/>
      <c r="C49" s="151">
        <v>0</v>
      </c>
      <c r="D49" s="152">
        <v>0</v>
      </c>
      <c r="E49" s="161">
        <v>0</v>
      </c>
      <c r="F49" s="108"/>
      <c r="G49" s="115">
        <f t="shared" si="5"/>
        <v>0</v>
      </c>
      <c r="I49" s="141"/>
      <c r="J49" s="155"/>
      <c r="K49" s="141"/>
      <c r="L49" s="141"/>
      <c r="M49" s="141"/>
      <c r="N49" s="141"/>
    </row>
    <row r="50" spans="1:14" x14ac:dyDescent="0.25">
      <c r="A50" s="156">
        <v>0</v>
      </c>
      <c r="B50" s="157"/>
      <c r="C50" s="151">
        <v>0</v>
      </c>
      <c r="D50" s="152">
        <v>0</v>
      </c>
      <c r="E50" s="161">
        <v>0</v>
      </c>
      <c r="F50" s="108"/>
      <c r="G50" s="115">
        <f t="shared" si="5"/>
        <v>0</v>
      </c>
      <c r="I50" s="141"/>
      <c r="J50" s="155"/>
      <c r="K50" s="141"/>
      <c r="L50" s="141"/>
      <c r="M50" s="141"/>
      <c r="N50" s="141"/>
    </row>
    <row r="51" spans="1:14" x14ac:dyDescent="0.25">
      <c r="A51" s="156">
        <v>0</v>
      </c>
      <c r="B51" s="157"/>
      <c r="C51" s="151">
        <v>0</v>
      </c>
      <c r="D51" s="152">
        <v>0</v>
      </c>
      <c r="E51" s="161">
        <v>0</v>
      </c>
      <c r="F51" s="108"/>
      <c r="G51" s="115">
        <f t="shared" si="5"/>
        <v>0</v>
      </c>
      <c r="I51" s="141"/>
      <c r="J51" s="155"/>
      <c r="K51" s="141"/>
      <c r="L51" s="141"/>
      <c r="M51" s="141"/>
      <c r="N51" s="141"/>
    </row>
    <row r="52" spans="1:14" x14ac:dyDescent="0.25">
      <c r="A52" s="156">
        <v>0</v>
      </c>
      <c r="B52" s="157"/>
      <c r="C52" s="151">
        <v>0</v>
      </c>
      <c r="D52" s="152">
        <v>0</v>
      </c>
      <c r="E52" s="161">
        <v>0</v>
      </c>
      <c r="F52" s="108"/>
      <c r="G52" s="115">
        <f t="shared" si="5"/>
        <v>0</v>
      </c>
      <c r="I52" s="141"/>
      <c r="J52" s="155"/>
      <c r="K52" s="141"/>
      <c r="L52" s="141"/>
      <c r="M52" s="141"/>
      <c r="N52" s="141"/>
    </row>
    <row r="53" spans="1:14" x14ac:dyDescent="0.25">
      <c r="A53" s="156">
        <v>0</v>
      </c>
      <c r="B53" s="157"/>
      <c r="C53" s="151">
        <v>0</v>
      </c>
      <c r="D53" s="152">
        <v>0</v>
      </c>
      <c r="E53" s="161">
        <v>0</v>
      </c>
      <c r="F53" s="108"/>
      <c r="G53" s="115">
        <f t="shared" si="5"/>
        <v>0</v>
      </c>
      <c r="I53" s="141"/>
      <c r="J53" s="155"/>
      <c r="K53" s="141"/>
      <c r="L53" s="141"/>
      <c r="M53" s="141"/>
      <c r="N53" s="141"/>
    </row>
    <row r="54" spans="1:14" x14ac:dyDescent="0.25">
      <c r="A54" s="156">
        <v>0</v>
      </c>
      <c r="B54" s="157"/>
      <c r="C54" s="151">
        <v>0</v>
      </c>
      <c r="D54" s="152">
        <v>0</v>
      </c>
      <c r="E54" s="161">
        <v>0</v>
      </c>
      <c r="F54" s="108"/>
      <c r="G54" s="115">
        <f t="shared" si="5"/>
        <v>0</v>
      </c>
      <c r="I54" s="141"/>
      <c r="J54" s="155"/>
      <c r="K54" s="141"/>
      <c r="L54" s="141"/>
      <c r="M54" s="141"/>
      <c r="N54" s="141"/>
    </row>
    <row r="55" spans="1:14" x14ac:dyDescent="0.25">
      <c r="A55" s="140">
        <v>0</v>
      </c>
      <c r="B55" s="105"/>
      <c r="C55" s="151">
        <v>0</v>
      </c>
      <c r="D55" s="152">
        <v>0</v>
      </c>
      <c r="E55" s="140">
        <v>0</v>
      </c>
      <c r="F55" s="108"/>
      <c r="G55" s="115">
        <f t="shared" si="5"/>
        <v>0</v>
      </c>
      <c r="I55" s="141"/>
      <c r="J55" s="141"/>
      <c r="K55" s="141"/>
      <c r="L55" s="141"/>
      <c r="M55" s="141"/>
      <c r="N55" s="141"/>
    </row>
    <row r="56" spans="1:14" x14ac:dyDescent="0.25">
      <c r="A56" s="156">
        <v>0</v>
      </c>
      <c r="B56" s="157"/>
      <c r="C56" s="151">
        <v>0</v>
      </c>
      <c r="D56" s="152">
        <v>0</v>
      </c>
      <c r="E56" s="161">
        <v>0</v>
      </c>
      <c r="F56" s="108"/>
      <c r="G56" s="115">
        <f t="shared" si="5"/>
        <v>0</v>
      </c>
      <c r="I56" s="141"/>
      <c r="J56" s="155"/>
      <c r="K56" s="141"/>
      <c r="L56" s="141"/>
      <c r="M56" s="141"/>
      <c r="N56" s="141"/>
    </row>
    <row r="57" spans="1:14" x14ac:dyDescent="0.25">
      <c r="A57" s="156">
        <v>0</v>
      </c>
      <c r="B57" s="157"/>
      <c r="C57" s="151">
        <v>0</v>
      </c>
      <c r="D57" s="152">
        <v>0</v>
      </c>
      <c r="E57" s="161">
        <v>0</v>
      </c>
      <c r="F57" s="108"/>
      <c r="G57" s="115">
        <f t="shared" si="5"/>
        <v>0</v>
      </c>
      <c r="I57" s="141"/>
      <c r="J57" s="155"/>
      <c r="K57" s="141"/>
      <c r="L57" s="141"/>
      <c r="M57" s="141"/>
      <c r="N57" s="141"/>
    </row>
    <row r="58" spans="1:14" x14ac:dyDescent="0.25">
      <c r="A58" s="156">
        <v>0</v>
      </c>
      <c r="B58" s="157"/>
      <c r="C58" s="151">
        <v>0</v>
      </c>
      <c r="D58" s="152">
        <v>0</v>
      </c>
      <c r="E58" s="161">
        <v>0</v>
      </c>
      <c r="F58" s="108"/>
      <c r="G58" s="115">
        <f t="shared" si="5"/>
        <v>0</v>
      </c>
      <c r="I58" s="141"/>
      <c r="J58" s="155"/>
      <c r="K58" s="141"/>
      <c r="L58" s="141"/>
      <c r="M58" s="141"/>
      <c r="N58" s="141"/>
    </row>
    <row r="59" spans="1:14" x14ac:dyDescent="0.25">
      <c r="A59" s="156">
        <v>0</v>
      </c>
      <c r="B59" s="157"/>
      <c r="C59" s="151">
        <v>0</v>
      </c>
      <c r="D59" s="152">
        <v>0</v>
      </c>
      <c r="E59" s="161">
        <v>0</v>
      </c>
      <c r="F59" s="108"/>
      <c r="G59" s="115">
        <f t="shared" si="5"/>
        <v>0</v>
      </c>
      <c r="I59" s="141"/>
      <c r="J59" s="155"/>
      <c r="K59" s="141"/>
      <c r="L59" s="141"/>
      <c r="M59" s="141"/>
      <c r="N59" s="141"/>
    </row>
    <row r="60" spans="1:14" x14ac:dyDescent="0.25">
      <c r="A60" s="156">
        <v>0</v>
      </c>
      <c r="B60" s="157"/>
      <c r="C60" s="151">
        <v>0</v>
      </c>
      <c r="D60" s="152">
        <v>0</v>
      </c>
      <c r="E60" s="161">
        <v>0</v>
      </c>
      <c r="F60" s="108"/>
      <c r="G60" s="115">
        <f t="shared" si="5"/>
        <v>0</v>
      </c>
      <c r="I60" s="141"/>
      <c r="J60" s="155"/>
      <c r="K60" s="141"/>
      <c r="L60" s="141"/>
      <c r="M60" s="141"/>
      <c r="N60" s="141"/>
    </row>
    <row r="61" spans="1:14" x14ac:dyDescent="0.25">
      <c r="A61" s="140">
        <v>0</v>
      </c>
      <c r="B61" s="105"/>
      <c r="C61" s="115">
        <v>0</v>
      </c>
      <c r="D61" s="115">
        <v>0</v>
      </c>
      <c r="E61" s="140">
        <v>0</v>
      </c>
      <c r="F61" s="108"/>
      <c r="G61" s="115">
        <f t="shared" si="5"/>
        <v>0</v>
      </c>
      <c r="I61" s="141"/>
      <c r="J61" s="141"/>
      <c r="K61" s="141"/>
      <c r="L61" s="141"/>
      <c r="M61" s="141"/>
      <c r="N61" s="141"/>
    </row>
    <row r="62" spans="1:14" x14ac:dyDescent="0.25">
      <c r="A62" s="140">
        <v>0</v>
      </c>
      <c r="B62" s="105"/>
      <c r="C62" s="115">
        <v>0</v>
      </c>
      <c r="D62" s="115">
        <v>0</v>
      </c>
      <c r="E62" s="140">
        <v>0</v>
      </c>
      <c r="F62" s="108"/>
      <c r="G62" s="115">
        <f t="shared" si="5"/>
        <v>0</v>
      </c>
      <c r="I62" s="141"/>
      <c r="J62" s="141"/>
      <c r="K62" s="141"/>
      <c r="L62" s="141"/>
      <c r="M62" s="141"/>
      <c r="N62" s="141"/>
    </row>
    <row r="63" spans="1:14" x14ac:dyDescent="0.25">
      <c r="A63" s="162">
        <v>0</v>
      </c>
      <c r="B63" s="119"/>
      <c r="C63" s="118">
        <v>0</v>
      </c>
      <c r="D63" s="118">
        <v>0</v>
      </c>
      <c r="E63" s="162">
        <v>0</v>
      </c>
      <c r="F63" s="121"/>
      <c r="G63" s="115">
        <f t="shared" si="5"/>
        <v>0</v>
      </c>
      <c r="I63" s="141"/>
      <c r="J63" s="141"/>
      <c r="K63" s="141"/>
      <c r="L63" s="141"/>
      <c r="M63" s="141"/>
      <c r="N63" s="141"/>
    </row>
    <row r="64" spans="1:14" x14ac:dyDescent="0.25">
      <c r="A64" s="143" t="s">
        <v>183</v>
      </c>
      <c r="B64" s="123"/>
      <c r="C64" s="122">
        <v>0</v>
      </c>
      <c r="D64" s="122">
        <v>0</v>
      </c>
      <c r="E64" s="143">
        <v>1.29</v>
      </c>
      <c r="F64" s="144"/>
      <c r="G64" s="144">
        <f>TRUNC(ROUND(SUM(G44:G63),2),2)</f>
        <v>22.05</v>
      </c>
      <c r="I64" s="141"/>
      <c r="J64" s="141"/>
      <c r="K64" s="141"/>
      <c r="L64" s="141"/>
      <c r="M64" s="141"/>
      <c r="N64" s="141"/>
    </row>
    <row r="65" spans="1:22" s="93" customFormat="1" x14ac:dyDescent="0.25">
      <c r="A65" s="126" t="s">
        <v>184</v>
      </c>
      <c r="B65" s="127"/>
      <c r="C65" s="128"/>
      <c r="D65" s="128"/>
      <c r="E65" s="129"/>
      <c r="F65" s="129"/>
      <c r="G65" s="130"/>
      <c r="I65" s="145"/>
      <c r="J65" s="145"/>
      <c r="K65" s="145"/>
      <c r="L65" s="145"/>
      <c r="M65" s="145"/>
      <c r="N65" s="145"/>
    </row>
    <row r="66" spans="1:22" ht="27.75" customHeight="1" x14ac:dyDescent="0.25">
      <c r="A66" s="163" t="s">
        <v>122</v>
      </c>
      <c r="B66" s="132"/>
      <c r="C66" s="95" t="s">
        <v>185</v>
      </c>
      <c r="D66" s="95" t="s">
        <v>186</v>
      </c>
      <c r="E66" s="163" t="s">
        <v>124</v>
      </c>
      <c r="F66" s="133"/>
      <c r="G66" s="134" t="s">
        <v>187</v>
      </c>
    </row>
    <row r="67" spans="1:22" x14ac:dyDescent="0.25">
      <c r="A67" s="142"/>
      <c r="B67" s="85"/>
      <c r="C67" s="120"/>
      <c r="D67" s="120" t="s">
        <v>128</v>
      </c>
      <c r="E67" s="164" t="s">
        <v>129</v>
      </c>
      <c r="F67" s="165"/>
      <c r="G67" s="99" t="s">
        <v>188</v>
      </c>
    </row>
    <row r="68" spans="1:22" ht="15.75" thickBot="1" x14ac:dyDescent="0.3">
      <c r="A68" s="166"/>
      <c r="B68" s="167"/>
      <c r="C68" s="168"/>
      <c r="D68" s="168"/>
      <c r="E68" s="161"/>
      <c r="F68" s="108"/>
      <c r="G68" s="168"/>
    </row>
    <row r="69" spans="1:22" ht="15.75" thickBot="1" x14ac:dyDescent="0.3">
      <c r="A69" s="169" t="s">
        <v>189</v>
      </c>
      <c r="B69" s="170"/>
      <c r="C69" s="116" t="s">
        <v>20</v>
      </c>
      <c r="D69" s="116">
        <v>1</v>
      </c>
      <c r="E69" s="140">
        <v>0.32</v>
      </c>
      <c r="F69" s="108"/>
      <c r="G69" s="115">
        <f>IFERROR(TRUNC(ROUND(D69*E69,2),2),0)</f>
        <v>0.32</v>
      </c>
      <c r="I69" s="171" t="s">
        <v>190</v>
      </c>
      <c r="J69" s="172">
        <v>0</v>
      </c>
    </row>
    <row r="70" spans="1:22" x14ac:dyDescent="0.25">
      <c r="A70" s="173"/>
      <c r="B70" s="174"/>
      <c r="C70" s="120"/>
      <c r="D70" s="120"/>
      <c r="E70" s="175"/>
      <c r="F70" s="176"/>
      <c r="G70" s="118"/>
    </row>
    <row r="71" spans="1:22" x14ac:dyDescent="0.25">
      <c r="A71" s="143" t="s">
        <v>191</v>
      </c>
      <c r="B71" s="123"/>
      <c r="C71" s="122"/>
      <c r="D71" s="122"/>
      <c r="E71" s="122"/>
      <c r="F71" s="123"/>
      <c r="G71" s="122">
        <f>TRUNC(ROUND(SUM(G68:G70),5),2)</f>
        <v>0.32</v>
      </c>
    </row>
    <row r="72" spans="1:22" s="93" customFormat="1" ht="15.75" customHeight="1" x14ac:dyDescent="0.25">
      <c r="A72" s="177"/>
      <c r="B72" s="178"/>
      <c r="C72" s="129" t="s">
        <v>192</v>
      </c>
      <c r="D72" s="129"/>
      <c r="E72" s="129"/>
      <c r="F72" s="129"/>
      <c r="G72" s="179">
        <f>TRUNC(ROUND(G29+G40+G64+G71,2),2)</f>
        <v>30.49</v>
      </c>
    </row>
    <row r="73" spans="1:22" ht="15.75" customHeight="1" x14ac:dyDescent="0.25">
      <c r="A73" s="180"/>
      <c r="B73" s="181"/>
      <c r="C73" s="182" t="s">
        <v>193</v>
      </c>
      <c r="D73" s="124"/>
      <c r="E73" s="124"/>
      <c r="F73" s="183">
        <v>0.03</v>
      </c>
      <c r="G73" s="122">
        <f>TRUNC(ROUND(G72*F73,2),2)</f>
        <v>0.91</v>
      </c>
    </row>
    <row r="74" spans="1:22" ht="15.75" customHeight="1" x14ac:dyDescent="0.25">
      <c r="A74" s="180"/>
      <c r="B74" s="181"/>
      <c r="C74" s="182" t="s">
        <v>194</v>
      </c>
      <c r="D74" s="124"/>
      <c r="E74" s="124"/>
      <c r="F74" s="184">
        <v>1.1000000000000001E-3</v>
      </c>
      <c r="G74" s="122">
        <f>TRUNC(ROUND(G72*F74,2),2)</f>
        <v>0.03</v>
      </c>
      <c r="V74">
        <f>+COLUMN(V73)</f>
        <v>22</v>
      </c>
    </row>
    <row r="75" spans="1:22" ht="15.75" customHeight="1" x14ac:dyDescent="0.25">
      <c r="A75" s="185"/>
      <c r="B75" s="186"/>
      <c r="C75" s="182" t="s">
        <v>195</v>
      </c>
      <c r="D75" s="124"/>
      <c r="E75" s="124"/>
      <c r="F75" s="144"/>
      <c r="G75" s="122">
        <f>TRUNC(ROUND(SUM(G72:G74),2),2)</f>
        <v>31.43</v>
      </c>
      <c r="U75" t="s">
        <v>196</v>
      </c>
      <c r="V75">
        <f>+TRUNC(ROUND(G29+G40+G71+G73+G74,2),2)</f>
        <v>9.3800000000000008</v>
      </c>
    </row>
    <row r="76" spans="1:22" s="93" customFormat="1" ht="15.75" customHeight="1" x14ac:dyDescent="0.25">
      <c r="A76" s="187" t="s">
        <v>197</v>
      </c>
      <c r="B76" s="188"/>
      <c r="C76" s="189" t="s">
        <v>198</v>
      </c>
      <c r="D76" s="190"/>
      <c r="E76" s="190"/>
      <c r="F76" s="191"/>
      <c r="G76" s="192"/>
      <c r="U76" s="93" t="s">
        <v>199</v>
      </c>
      <c r="V76" s="93">
        <f>+G64</f>
        <v>22.05</v>
      </c>
    </row>
    <row r="77" spans="1:22" x14ac:dyDescent="0.25">
      <c r="A77" s="193"/>
      <c r="B77" s="193"/>
      <c r="C77" s="193"/>
      <c r="D77" s="193"/>
      <c r="E77" s="193"/>
      <c r="F77" s="193"/>
      <c r="G77" s="193"/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4" orientation="portrait" horizontalDpi="4294967293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3">
    <tabColor rgb="FF92D050"/>
    <pageSetUpPr fitToPage="1"/>
  </sheetPr>
  <dimension ref="A1:V77"/>
  <sheetViews>
    <sheetView showZeros="0" view="pageBreakPreview" topLeftCell="A4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58" t="s">
        <v>109</v>
      </c>
      <c r="B1" s="59"/>
      <c r="C1" s="59"/>
      <c r="D1" s="59"/>
      <c r="E1" s="59"/>
      <c r="F1" s="59"/>
      <c r="G1" s="60"/>
    </row>
    <row r="2" spans="1:22" ht="15" customHeight="1" x14ac:dyDescent="0.25">
      <c r="A2" s="61" t="s">
        <v>110</v>
      </c>
      <c r="B2" s="62"/>
      <c r="C2" s="62"/>
      <c r="D2" s="62" t="s">
        <v>111</v>
      </c>
      <c r="E2" s="63" t="s">
        <v>17</v>
      </c>
      <c r="F2" s="63"/>
      <c r="G2" s="64"/>
    </row>
    <row r="3" spans="1:22" ht="103.5" customHeight="1" x14ac:dyDescent="0.25">
      <c r="A3" s="65" t="s">
        <v>112</v>
      </c>
      <c r="B3" s="66"/>
      <c r="C3" s="62"/>
      <c r="D3" s="62"/>
      <c r="E3" s="63"/>
      <c r="F3" s="63"/>
      <c r="G3" s="64"/>
    </row>
    <row r="4" spans="1:22" ht="18" x14ac:dyDescent="0.25">
      <c r="A4" s="67" t="s">
        <v>113</v>
      </c>
      <c r="B4" s="68"/>
      <c r="C4" s="68"/>
      <c r="D4" s="68"/>
      <c r="E4" s="68"/>
      <c r="F4" s="68"/>
      <c r="G4" s="69"/>
    </row>
    <row r="5" spans="1:22" x14ac:dyDescent="0.25">
      <c r="A5" s="70"/>
      <c r="B5" s="71"/>
      <c r="C5" s="71"/>
      <c r="D5" s="72" t="s">
        <v>114</v>
      </c>
      <c r="F5" s="73"/>
      <c r="G5" s="74"/>
    </row>
    <row r="6" spans="1:22" x14ac:dyDescent="0.25">
      <c r="A6" s="75" t="s">
        <v>115</v>
      </c>
      <c r="B6" s="76"/>
      <c r="C6" s="71"/>
      <c r="D6" s="71"/>
      <c r="E6" s="71"/>
      <c r="F6" s="71"/>
      <c r="G6" s="77"/>
    </row>
    <row r="7" spans="1:22" ht="42" customHeight="1" x14ac:dyDescent="0.25">
      <c r="A7" s="78" t="s">
        <v>89</v>
      </c>
      <c r="B7" s="79"/>
      <c r="C7" s="79"/>
      <c r="D7" s="79"/>
      <c r="E7" s="79"/>
      <c r="F7" s="80" t="s">
        <v>116</v>
      </c>
      <c r="G7" s="81" t="s">
        <v>71</v>
      </c>
      <c r="H7" s="82"/>
      <c r="I7" s="83" t="s">
        <v>117</v>
      </c>
      <c r="J7" s="82">
        <v>2</v>
      </c>
    </row>
    <row r="8" spans="1:22" x14ac:dyDescent="0.25">
      <c r="A8" s="84" t="s">
        <v>118</v>
      </c>
      <c r="B8" s="85"/>
      <c r="C8" s="85"/>
      <c r="D8" s="85"/>
      <c r="E8" s="86"/>
      <c r="F8" s="86"/>
      <c r="G8" s="87"/>
    </row>
    <row r="9" spans="1:22" s="93" customFormat="1" x14ac:dyDescent="0.25">
      <c r="A9" s="88" t="s">
        <v>119</v>
      </c>
      <c r="B9" s="89"/>
      <c r="C9" s="90"/>
      <c r="D9" s="90"/>
      <c r="E9" s="91"/>
      <c r="F9" s="91"/>
      <c r="G9" s="92"/>
      <c r="I9" s="94" t="s">
        <v>120</v>
      </c>
      <c r="J9" s="94" t="s">
        <v>121</v>
      </c>
    </row>
    <row r="10" spans="1:22" ht="15.75" x14ac:dyDescent="0.25">
      <c r="A10" s="95" t="s">
        <v>122</v>
      </c>
      <c r="B10" s="95" t="s">
        <v>123</v>
      </c>
      <c r="C10" s="95" t="s">
        <v>124</v>
      </c>
      <c r="D10" s="95" t="s">
        <v>125</v>
      </c>
      <c r="E10" s="96" t="s">
        <v>126</v>
      </c>
      <c r="F10" s="96"/>
      <c r="G10" s="95" t="s">
        <v>127</v>
      </c>
      <c r="I10" s="97">
        <v>0.5</v>
      </c>
      <c r="J10" s="97">
        <f>1/I10</f>
        <v>2</v>
      </c>
    </row>
    <row r="11" spans="1:22" x14ac:dyDescent="0.25">
      <c r="A11" s="98"/>
      <c r="B11" s="99" t="s">
        <v>128</v>
      </c>
      <c r="C11" s="100" t="s">
        <v>129</v>
      </c>
      <c r="D11" s="99" t="s">
        <v>130</v>
      </c>
      <c r="E11" s="101" t="s">
        <v>131</v>
      </c>
      <c r="F11" s="102"/>
      <c r="G11" s="103" t="s">
        <v>132</v>
      </c>
      <c r="L11" t="s">
        <v>133</v>
      </c>
      <c r="M11" t="s">
        <v>134</v>
      </c>
      <c r="N11" t="s">
        <v>135</v>
      </c>
      <c r="O11" t="s">
        <v>136</v>
      </c>
      <c r="P11" t="s">
        <v>137</v>
      </c>
      <c r="Q11" t="s">
        <v>138</v>
      </c>
      <c r="R11" t="s">
        <v>139</v>
      </c>
      <c r="S11" t="s">
        <v>140</v>
      </c>
    </row>
    <row r="12" spans="1:22" x14ac:dyDescent="0.25">
      <c r="A12" s="104" t="s">
        <v>141</v>
      </c>
      <c r="B12" s="104">
        <v>0.5</v>
      </c>
      <c r="C12" s="105">
        <v>4.25</v>
      </c>
      <c r="D12" s="106">
        <f>IFERROR(ROUND(B12*C12,5),0)</f>
        <v>2.125</v>
      </c>
      <c r="E12" s="107">
        <v>0.06</v>
      </c>
      <c r="F12" s="108"/>
      <c r="G12" s="106">
        <f>IFERROR(TRUNC(ROUND(D12*E12,2),2),0)</f>
        <v>0.13</v>
      </c>
      <c r="I12" t="s">
        <v>142</v>
      </c>
      <c r="J12">
        <v>2</v>
      </c>
      <c r="U12">
        <v>6.25</v>
      </c>
      <c r="V12">
        <f>+U12*1.4</f>
        <v>8.75</v>
      </c>
    </row>
    <row r="13" spans="1:22" x14ac:dyDescent="0.25">
      <c r="A13" s="104" t="s">
        <v>143</v>
      </c>
      <c r="B13" s="104">
        <v>0</v>
      </c>
      <c r="C13" s="105">
        <v>10</v>
      </c>
      <c r="D13" s="106">
        <f t="shared" ref="D13:D26" si="0">IFERROR(ROUND(B13*C13,5),0)</f>
        <v>0</v>
      </c>
      <c r="E13" s="109">
        <v>0.06</v>
      </c>
      <c r="F13" s="110"/>
      <c r="G13" s="106">
        <f t="shared" ref="G13:G26" si="1">IFERROR(TRUNC(ROUND(D13*E13,2),2),0)</f>
        <v>0</v>
      </c>
      <c r="I13" t="s">
        <v>144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4" t="s">
        <v>145</v>
      </c>
      <c r="B14" s="104">
        <v>0</v>
      </c>
      <c r="C14" s="105">
        <v>20</v>
      </c>
      <c r="D14" s="106">
        <f t="shared" si="0"/>
        <v>0</v>
      </c>
      <c r="E14" s="107">
        <v>0.06</v>
      </c>
      <c r="F14" s="108"/>
      <c r="G14" s="106">
        <f t="shared" si="1"/>
        <v>0</v>
      </c>
      <c r="I14" t="s">
        <v>146</v>
      </c>
      <c r="J14">
        <v>2</v>
      </c>
      <c r="U14">
        <v>65</v>
      </c>
      <c r="V14">
        <f t="shared" si="2"/>
        <v>91</v>
      </c>
    </row>
    <row r="15" spans="1:22" x14ac:dyDescent="0.25">
      <c r="A15" s="104" t="s">
        <v>147</v>
      </c>
      <c r="B15" s="104">
        <v>0</v>
      </c>
      <c r="C15" s="105">
        <v>1</v>
      </c>
      <c r="D15" s="106">
        <f t="shared" si="0"/>
        <v>0</v>
      </c>
      <c r="E15" s="107">
        <v>0.06</v>
      </c>
      <c r="F15" s="108"/>
      <c r="G15" s="106">
        <f t="shared" si="1"/>
        <v>0</v>
      </c>
      <c r="I15" t="s">
        <v>148</v>
      </c>
      <c r="J15">
        <v>2</v>
      </c>
      <c r="U15">
        <v>2</v>
      </c>
      <c r="V15">
        <f t="shared" si="2"/>
        <v>2.8</v>
      </c>
    </row>
    <row r="16" spans="1:22" x14ac:dyDescent="0.25">
      <c r="A16" s="104" t="s">
        <v>149</v>
      </c>
      <c r="B16" s="104">
        <v>1</v>
      </c>
      <c r="C16" s="105">
        <v>0.5</v>
      </c>
      <c r="D16" s="106">
        <f t="shared" si="0"/>
        <v>0.5</v>
      </c>
      <c r="E16" s="107">
        <v>0.06</v>
      </c>
      <c r="F16" s="108"/>
      <c r="G16" s="106">
        <f t="shared" si="1"/>
        <v>0.03</v>
      </c>
      <c r="I16" t="s">
        <v>150</v>
      </c>
      <c r="J16">
        <v>2</v>
      </c>
      <c r="U16">
        <v>0.5</v>
      </c>
      <c r="V16">
        <f t="shared" si="2"/>
        <v>0.7</v>
      </c>
    </row>
    <row r="17" spans="1:22" x14ac:dyDescent="0.25">
      <c r="A17" s="104" t="s">
        <v>148</v>
      </c>
      <c r="B17" s="104">
        <v>0</v>
      </c>
      <c r="C17" s="105">
        <v>0.15</v>
      </c>
      <c r="D17" s="106">
        <f t="shared" si="0"/>
        <v>0</v>
      </c>
      <c r="E17" s="107">
        <v>0.06</v>
      </c>
      <c r="F17" s="108"/>
      <c r="G17" s="106">
        <f t="shared" si="1"/>
        <v>0</v>
      </c>
      <c r="I17" t="s">
        <v>151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111" t="s">
        <v>152</v>
      </c>
      <c r="B18" s="104">
        <v>1</v>
      </c>
      <c r="C18" s="105">
        <v>0.15</v>
      </c>
      <c r="D18" s="106">
        <f t="shared" si="0"/>
        <v>0.15</v>
      </c>
      <c r="E18" s="107">
        <v>0.06</v>
      </c>
      <c r="F18" s="108"/>
      <c r="G18" s="106">
        <f t="shared" si="1"/>
        <v>0.01</v>
      </c>
      <c r="I18" t="s">
        <v>153</v>
      </c>
      <c r="J18">
        <v>2</v>
      </c>
      <c r="U18">
        <v>0.15</v>
      </c>
      <c r="V18">
        <f t="shared" si="2"/>
        <v>0.21</v>
      </c>
    </row>
    <row r="19" spans="1:22" x14ac:dyDescent="0.25">
      <c r="A19" s="104" t="s">
        <v>154</v>
      </c>
      <c r="B19" s="104">
        <v>0</v>
      </c>
      <c r="C19" s="105">
        <v>0.16</v>
      </c>
      <c r="D19" s="106">
        <f t="shared" si="0"/>
        <v>0</v>
      </c>
      <c r="E19" s="107">
        <v>0.06</v>
      </c>
      <c r="F19" s="108"/>
      <c r="G19" s="106">
        <f t="shared" si="1"/>
        <v>0</v>
      </c>
      <c r="I19" t="s">
        <v>155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4" t="s">
        <v>156</v>
      </c>
      <c r="B20" s="104">
        <v>0</v>
      </c>
      <c r="C20" s="105">
        <v>0.2</v>
      </c>
      <c r="D20" s="106">
        <f t="shared" si="0"/>
        <v>0</v>
      </c>
      <c r="E20" s="107">
        <v>0.06</v>
      </c>
      <c r="F20" s="108"/>
      <c r="G20" s="106">
        <f t="shared" si="1"/>
        <v>0</v>
      </c>
      <c r="I20" t="s">
        <v>157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4" t="s">
        <v>158</v>
      </c>
      <c r="B21" s="104">
        <v>0</v>
      </c>
      <c r="C21" s="105">
        <v>0.2</v>
      </c>
      <c r="D21" s="106">
        <f t="shared" si="0"/>
        <v>0</v>
      </c>
      <c r="E21" s="107">
        <v>0.06</v>
      </c>
      <c r="F21" s="108"/>
      <c r="G21" s="106">
        <f t="shared" si="1"/>
        <v>0</v>
      </c>
      <c r="I21" t="s">
        <v>159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4" t="s">
        <v>160</v>
      </c>
      <c r="B22" s="104">
        <v>1</v>
      </c>
      <c r="C22" s="105">
        <v>0.17</v>
      </c>
      <c r="D22" s="106">
        <f t="shared" si="0"/>
        <v>0.17</v>
      </c>
      <c r="E22" s="107">
        <v>0.06</v>
      </c>
      <c r="F22" s="108"/>
      <c r="G22" s="106">
        <f t="shared" si="1"/>
        <v>0.01</v>
      </c>
      <c r="I22" t="s">
        <v>161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4" t="s">
        <v>162</v>
      </c>
      <c r="B23" s="104">
        <v>1</v>
      </c>
      <c r="C23" s="105">
        <v>0.05</v>
      </c>
      <c r="D23" s="106">
        <f t="shared" si="0"/>
        <v>0.05</v>
      </c>
      <c r="E23" s="107">
        <v>0.06</v>
      </c>
      <c r="F23" s="108"/>
      <c r="G23" s="106">
        <f t="shared" si="1"/>
        <v>0</v>
      </c>
      <c r="I23" t="s">
        <v>163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2" t="s">
        <v>164</v>
      </c>
      <c r="B24" s="104">
        <v>3</v>
      </c>
      <c r="C24" s="105">
        <v>0.05</v>
      </c>
      <c r="D24" s="106">
        <f t="shared" si="0"/>
        <v>0.15</v>
      </c>
      <c r="E24" s="107">
        <v>0.06</v>
      </c>
      <c r="F24" s="108"/>
      <c r="G24" s="106">
        <f t="shared" si="1"/>
        <v>0.01</v>
      </c>
      <c r="I24" t="s">
        <v>165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3" t="s">
        <v>161</v>
      </c>
      <c r="B25" s="112">
        <v>0</v>
      </c>
      <c r="C25" s="105">
        <v>0.05</v>
      </c>
      <c r="D25" s="106">
        <f t="shared" si="0"/>
        <v>0</v>
      </c>
      <c r="E25" s="107">
        <v>0.06</v>
      </c>
      <c r="F25" s="108"/>
      <c r="G25" s="106">
        <f t="shared" si="1"/>
        <v>0</v>
      </c>
      <c r="I25" t="s">
        <v>166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4" t="s">
        <v>167</v>
      </c>
      <c r="B26" s="113">
        <v>0</v>
      </c>
      <c r="C26" s="105">
        <v>2</v>
      </c>
      <c r="D26" s="106">
        <f t="shared" si="0"/>
        <v>0</v>
      </c>
      <c r="E26" s="107">
        <v>0.06</v>
      </c>
      <c r="F26" s="108"/>
      <c r="G26" s="106">
        <f t="shared" si="1"/>
        <v>0</v>
      </c>
      <c r="I26" t="s">
        <v>168</v>
      </c>
      <c r="J26">
        <v>5</v>
      </c>
      <c r="U26">
        <v>5</v>
      </c>
      <c r="V26">
        <f t="shared" si="2"/>
        <v>7</v>
      </c>
    </row>
    <row r="27" spans="1:22" x14ac:dyDescent="0.25">
      <c r="A27" s="115"/>
      <c r="B27" s="116"/>
      <c r="C27" s="105"/>
      <c r="D27" s="117"/>
      <c r="E27" s="105"/>
      <c r="F27" s="108"/>
      <c r="G27" s="110"/>
      <c r="I27" t="s">
        <v>169</v>
      </c>
      <c r="J27">
        <v>5</v>
      </c>
    </row>
    <row r="28" spans="1:22" x14ac:dyDescent="0.25">
      <c r="A28" s="118"/>
      <c r="B28" s="118"/>
      <c r="C28" s="119"/>
      <c r="D28" s="120"/>
      <c r="E28" s="119"/>
      <c r="F28" s="121"/>
      <c r="G28" s="87"/>
    </row>
    <row r="29" spans="1:22" x14ac:dyDescent="0.25">
      <c r="A29" s="122" t="s">
        <v>170</v>
      </c>
      <c r="B29" s="122"/>
      <c r="C29" s="123"/>
      <c r="D29" s="122"/>
      <c r="E29" s="124"/>
      <c r="F29" s="125"/>
      <c r="G29" s="122">
        <f>TRUNC(ROUND(SUM(G12:G28),2),2)</f>
        <v>0.19</v>
      </c>
    </row>
    <row r="30" spans="1:22" s="93" customFormat="1" x14ac:dyDescent="0.25">
      <c r="A30" s="126" t="s">
        <v>171</v>
      </c>
      <c r="B30" s="127"/>
      <c r="C30" s="128"/>
      <c r="D30" s="128"/>
      <c r="E30" s="129"/>
      <c r="F30" s="129"/>
      <c r="G30" s="130"/>
    </row>
    <row r="31" spans="1:22" x14ac:dyDescent="0.25">
      <c r="A31" s="95" t="s">
        <v>172</v>
      </c>
      <c r="B31" s="131" t="s">
        <v>123</v>
      </c>
      <c r="C31" s="95" t="s">
        <v>173</v>
      </c>
      <c r="D31" s="95" t="s">
        <v>125</v>
      </c>
      <c r="E31" s="132" t="s">
        <v>126</v>
      </c>
      <c r="F31" s="133"/>
      <c r="G31" s="134" t="s">
        <v>127</v>
      </c>
    </row>
    <row r="32" spans="1:22" x14ac:dyDescent="0.25">
      <c r="A32" s="135"/>
      <c r="B32" s="136" t="s">
        <v>128</v>
      </c>
      <c r="C32" s="120" t="s">
        <v>129</v>
      </c>
      <c r="D32" s="120" t="s">
        <v>130</v>
      </c>
      <c r="E32" s="137" t="s">
        <v>131</v>
      </c>
      <c r="F32" s="138"/>
      <c r="G32" s="139" t="s">
        <v>132</v>
      </c>
    </row>
    <row r="33" spans="1:14" x14ac:dyDescent="0.25">
      <c r="A33" s="115" t="s">
        <v>174</v>
      </c>
      <c r="B33" s="140">
        <v>0.2</v>
      </c>
      <c r="C33" s="115">
        <v>5.5</v>
      </c>
      <c r="D33" s="106">
        <f>IFERROR(ROUND(B33*C33,5),0)</f>
        <v>1.1000000000000001</v>
      </c>
      <c r="E33" s="105">
        <v>0.06</v>
      </c>
      <c r="F33" s="108"/>
      <c r="G33" s="108">
        <f>IFERROR(TRUNC(ROUND(D33*E33,2),2),0)</f>
        <v>7.0000000000000007E-2</v>
      </c>
    </row>
    <row r="34" spans="1:14" x14ac:dyDescent="0.25">
      <c r="A34" s="115" t="s">
        <v>175</v>
      </c>
      <c r="B34" s="140">
        <v>1</v>
      </c>
      <c r="C34" s="115">
        <v>5</v>
      </c>
      <c r="D34" s="106">
        <f t="shared" ref="D34:D38" si="3">IFERROR(ROUND(B34*C34,5),0)</f>
        <v>5</v>
      </c>
      <c r="E34" s="105">
        <v>0.06</v>
      </c>
      <c r="F34" s="108"/>
      <c r="G34" s="108">
        <f t="shared" ref="G34:G38" si="4">IFERROR(TRUNC(ROUND(D34*E34,2),2),0)</f>
        <v>0.3</v>
      </c>
    </row>
    <row r="35" spans="1:14" x14ac:dyDescent="0.25">
      <c r="A35" s="115" t="s">
        <v>176</v>
      </c>
      <c r="B35" s="140">
        <v>1</v>
      </c>
      <c r="C35" s="115">
        <v>4.5</v>
      </c>
      <c r="D35" s="106">
        <f t="shared" si="3"/>
        <v>4.5</v>
      </c>
      <c r="E35" s="105">
        <v>0.06</v>
      </c>
      <c r="F35" s="108"/>
      <c r="G35" s="108">
        <f t="shared" si="4"/>
        <v>0.27</v>
      </c>
    </row>
    <row r="36" spans="1:14" x14ac:dyDescent="0.25">
      <c r="A36" s="115" t="s">
        <v>177</v>
      </c>
      <c r="B36" s="140">
        <v>0</v>
      </c>
      <c r="C36" s="115">
        <v>5</v>
      </c>
      <c r="D36" s="106">
        <f t="shared" si="3"/>
        <v>0</v>
      </c>
      <c r="E36" s="105">
        <v>0.06</v>
      </c>
      <c r="F36" s="108"/>
      <c r="G36" s="108">
        <f t="shared" si="4"/>
        <v>0</v>
      </c>
      <c r="I36" s="141"/>
      <c r="J36" s="141"/>
      <c r="K36" s="141"/>
      <c r="L36" s="141"/>
      <c r="M36" s="141"/>
      <c r="N36" s="141"/>
    </row>
    <row r="37" spans="1:14" x14ac:dyDescent="0.25">
      <c r="A37" s="115" t="s">
        <v>178</v>
      </c>
      <c r="B37" s="140">
        <v>0</v>
      </c>
      <c r="C37" s="115">
        <v>6.5</v>
      </c>
      <c r="D37" s="106">
        <f t="shared" si="3"/>
        <v>0</v>
      </c>
      <c r="E37" s="105">
        <v>0.06</v>
      </c>
      <c r="F37" s="108"/>
      <c r="G37" s="108">
        <f t="shared" si="4"/>
        <v>0</v>
      </c>
      <c r="I37" s="141"/>
      <c r="J37" s="141"/>
      <c r="K37" s="141"/>
      <c r="L37" s="141"/>
      <c r="M37" s="141"/>
      <c r="N37" s="141"/>
    </row>
    <row r="38" spans="1:14" x14ac:dyDescent="0.25">
      <c r="A38" s="115"/>
      <c r="B38" s="140">
        <v>0</v>
      </c>
      <c r="C38" s="115"/>
      <c r="D38" s="106">
        <f t="shared" si="3"/>
        <v>0</v>
      </c>
      <c r="E38" s="105">
        <v>0</v>
      </c>
      <c r="F38" s="108"/>
      <c r="G38" s="108">
        <f t="shared" si="4"/>
        <v>0</v>
      </c>
      <c r="I38" s="141"/>
      <c r="J38" s="141"/>
      <c r="K38" s="141"/>
      <c r="L38" s="141"/>
      <c r="M38" s="141"/>
      <c r="N38" s="141"/>
    </row>
    <row r="39" spans="1:14" x14ac:dyDescent="0.25">
      <c r="A39" s="135"/>
      <c r="B39" s="142"/>
      <c r="C39" s="118"/>
      <c r="D39" s="120"/>
      <c r="E39" s="119"/>
      <c r="F39" s="121"/>
      <c r="G39" s="121"/>
      <c r="I39" s="141"/>
      <c r="J39" s="141"/>
      <c r="K39" s="141"/>
      <c r="L39" s="141"/>
      <c r="M39" s="141"/>
      <c r="N39" s="141"/>
    </row>
    <row r="40" spans="1:14" x14ac:dyDescent="0.25">
      <c r="A40" s="122" t="s">
        <v>179</v>
      </c>
      <c r="B40" s="143"/>
      <c r="C40" s="122"/>
      <c r="D40" s="122"/>
      <c r="E40" s="123"/>
      <c r="F40" s="144"/>
      <c r="G40" s="122">
        <f>TRUNC(ROUND(SUM(G33:G39),2),2)</f>
        <v>0.64</v>
      </c>
      <c r="I40" s="141"/>
      <c r="J40" s="141"/>
      <c r="K40" s="141"/>
      <c r="L40" s="141"/>
      <c r="M40" s="141"/>
      <c r="N40" s="141"/>
    </row>
    <row r="41" spans="1:14" s="93" customFormat="1" x14ac:dyDescent="0.25">
      <c r="A41" s="126" t="s">
        <v>180</v>
      </c>
      <c r="B41" s="127"/>
      <c r="C41" s="128"/>
      <c r="D41" s="128"/>
      <c r="E41" s="129"/>
      <c r="F41" s="129"/>
      <c r="G41" s="130"/>
      <c r="I41" s="145"/>
      <c r="J41" s="145"/>
      <c r="K41" s="145"/>
      <c r="L41" s="145"/>
      <c r="M41" s="145"/>
      <c r="N41" s="145"/>
    </row>
    <row r="42" spans="1:14" ht="15.75" customHeight="1" x14ac:dyDescent="0.25">
      <c r="A42" s="143" t="s">
        <v>181</v>
      </c>
      <c r="B42" s="144"/>
      <c r="C42" s="122" t="s">
        <v>5</v>
      </c>
      <c r="D42" s="122" t="s">
        <v>123</v>
      </c>
      <c r="E42" s="124" t="s">
        <v>182</v>
      </c>
      <c r="F42" s="124"/>
      <c r="G42" s="122" t="s">
        <v>127</v>
      </c>
      <c r="I42" s="141"/>
      <c r="J42" s="141"/>
      <c r="K42" s="141"/>
      <c r="L42" s="141"/>
      <c r="M42" s="141"/>
      <c r="N42" s="141"/>
    </row>
    <row r="43" spans="1:14" x14ac:dyDescent="0.25">
      <c r="A43" s="146"/>
      <c r="B43" s="147"/>
      <c r="C43" s="99"/>
      <c r="D43" s="99" t="s">
        <v>128</v>
      </c>
      <c r="E43" s="148" t="s">
        <v>129</v>
      </c>
      <c r="F43" s="102"/>
      <c r="G43" s="99" t="s">
        <v>130</v>
      </c>
      <c r="I43" s="141"/>
      <c r="J43" s="141"/>
      <c r="K43" s="141"/>
      <c r="L43" s="141"/>
      <c r="M43" s="141"/>
      <c r="N43" s="141"/>
    </row>
    <row r="44" spans="1:14" ht="25.5" x14ac:dyDescent="0.25">
      <c r="A44" s="149" t="s">
        <v>270</v>
      </c>
      <c r="B44" s="150"/>
      <c r="C44" s="151" t="s">
        <v>271</v>
      </c>
      <c r="D44" s="152">
        <v>1</v>
      </c>
      <c r="E44" s="153">
        <v>1.65</v>
      </c>
      <c r="F44" s="154"/>
      <c r="G44" s="115">
        <f>IFERROR(TRUNC(ROUND(D44*E44,2),2),0)</f>
        <v>1.65</v>
      </c>
      <c r="I44" s="141"/>
      <c r="J44" s="155"/>
      <c r="K44" s="141"/>
      <c r="L44" s="141"/>
      <c r="M44" s="141"/>
      <c r="N44" s="141"/>
    </row>
    <row r="45" spans="1:14" x14ac:dyDescent="0.25">
      <c r="A45" s="156" t="s">
        <v>24</v>
      </c>
      <c r="B45" s="157"/>
      <c r="C45" s="151" t="s">
        <v>24</v>
      </c>
      <c r="D45" s="152" t="s">
        <v>24</v>
      </c>
      <c r="E45" s="158">
        <v>0</v>
      </c>
      <c r="F45" s="110"/>
      <c r="G45" s="115">
        <f t="shared" ref="G45:G63" si="5">IFERROR(TRUNC(ROUND(D45*E45,2),2),0)</f>
        <v>0</v>
      </c>
      <c r="I45" s="141"/>
      <c r="J45" s="155"/>
      <c r="K45" s="141"/>
      <c r="L45" s="141"/>
      <c r="M45" s="141"/>
      <c r="N45" s="141"/>
    </row>
    <row r="46" spans="1:14" x14ac:dyDescent="0.25">
      <c r="A46" s="156" t="s">
        <v>24</v>
      </c>
      <c r="B46" s="157"/>
      <c r="C46" s="159" t="s">
        <v>24</v>
      </c>
      <c r="D46" s="160" t="s">
        <v>24</v>
      </c>
      <c r="E46" s="161">
        <v>0</v>
      </c>
      <c r="F46" s="108"/>
      <c r="G46" s="115">
        <f t="shared" si="5"/>
        <v>0</v>
      </c>
      <c r="I46" s="141"/>
      <c r="J46" s="155"/>
      <c r="K46" s="141"/>
      <c r="L46" s="141"/>
      <c r="M46" s="141"/>
      <c r="N46" s="141"/>
    </row>
    <row r="47" spans="1:14" x14ac:dyDescent="0.25">
      <c r="A47" s="156" t="s">
        <v>24</v>
      </c>
      <c r="B47" s="157"/>
      <c r="C47" s="151" t="s">
        <v>24</v>
      </c>
      <c r="D47" s="152" t="s">
        <v>24</v>
      </c>
      <c r="E47" s="161">
        <v>0</v>
      </c>
      <c r="F47" s="108"/>
      <c r="G47" s="115">
        <f t="shared" si="5"/>
        <v>0</v>
      </c>
      <c r="I47" s="141"/>
      <c r="J47" s="155"/>
      <c r="K47" s="141"/>
      <c r="L47" s="141"/>
      <c r="M47" s="141"/>
      <c r="N47" s="141"/>
    </row>
    <row r="48" spans="1:14" x14ac:dyDescent="0.25">
      <c r="A48" s="156" t="s">
        <v>24</v>
      </c>
      <c r="B48" s="157"/>
      <c r="C48" s="151" t="s">
        <v>24</v>
      </c>
      <c r="D48" s="152" t="s">
        <v>24</v>
      </c>
      <c r="E48" s="161">
        <v>0</v>
      </c>
      <c r="F48" s="108"/>
      <c r="G48" s="115">
        <f t="shared" si="5"/>
        <v>0</v>
      </c>
      <c r="I48" s="141"/>
      <c r="J48" s="155"/>
      <c r="K48" s="141"/>
      <c r="L48" s="141"/>
      <c r="M48" s="141"/>
      <c r="N48" s="141"/>
    </row>
    <row r="49" spans="1:14" x14ac:dyDescent="0.25">
      <c r="A49" s="156" t="s">
        <v>24</v>
      </c>
      <c r="B49" s="157"/>
      <c r="C49" s="151" t="s">
        <v>24</v>
      </c>
      <c r="D49" s="152" t="s">
        <v>24</v>
      </c>
      <c r="E49" s="161">
        <v>0</v>
      </c>
      <c r="F49" s="108"/>
      <c r="G49" s="115">
        <f t="shared" si="5"/>
        <v>0</v>
      </c>
      <c r="I49" s="141"/>
      <c r="J49" s="155"/>
      <c r="K49" s="141"/>
      <c r="L49" s="141"/>
      <c r="M49" s="141"/>
      <c r="N49" s="141"/>
    </row>
    <row r="50" spans="1:14" x14ac:dyDescent="0.25">
      <c r="A50" s="156" t="s">
        <v>24</v>
      </c>
      <c r="B50" s="157"/>
      <c r="C50" s="151" t="s">
        <v>24</v>
      </c>
      <c r="D50" s="152" t="s">
        <v>24</v>
      </c>
      <c r="E50" s="161">
        <v>0</v>
      </c>
      <c r="F50" s="108"/>
      <c r="G50" s="115">
        <f t="shared" si="5"/>
        <v>0</v>
      </c>
      <c r="I50" s="141"/>
      <c r="J50" s="155"/>
      <c r="K50" s="141"/>
      <c r="L50" s="141"/>
      <c r="M50" s="141"/>
      <c r="N50" s="141"/>
    </row>
    <row r="51" spans="1:14" x14ac:dyDescent="0.25">
      <c r="A51" s="156" t="s">
        <v>24</v>
      </c>
      <c r="B51" s="157"/>
      <c r="C51" s="151" t="s">
        <v>24</v>
      </c>
      <c r="D51" s="152" t="s">
        <v>24</v>
      </c>
      <c r="E51" s="161">
        <v>0</v>
      </c>
      <c r="F51" s="108"/>
      <c r="G51" s="115">
        <f t="shared" si="5"/>
        <v>0</v>
      </c>
      <c r="I51" s="141"/>
      <c r="J51" s="155"/>
      <c r="K51" s="141"/>
      <c r="L51" s="141"/>
      <c r="M51" s="141"/>
      <c r="N51" s="141"/>
    </row>
    <row r="52" spans="1:14" x14ac:dyDescent="0.25">
      <c r="A52" s="156" t="s">
        <v>24</v>
      </c>
      <c r="B52" s="157"/>
      <c r="C52" s="151" t="s">
        <v>24</v>
      </c>
      <c r="D52" s="152" t="s">
        <v>24</v>
      </c>
      <c r="E52" s="161">
        <v>0</v>
      </c>
      <c r="F52" s="108"/>
      <c r="G52" s="115">
        <f t="shared" si="5"/>
        <v>0</v>
      </c>
      <c r="I52" s="141"/>
      <c r="J52" s="155"/>
      <c r="K52" s="141"/>
      <c r="L52" s="141"/>
      <c r="M52" s="141"/>
      <c r="N52" s="141"/>
    </row>
    <row r="53" spans="1:14" x14ac:dyDescent="0.25">
      <c r="A53" s="156" t="s">
        <v>24</v>
      </c>
      <c r="B53" s="157"/>
      <c r="C53" s="151" t="s">
        <v>24</v>
      </c>
      <c r="D53" s="152" t="s">
        <v>24</v>
      </c>
      <c r="E53" s="161">
        <v>0</v>
      </c>
      <c r="F53" s="108"/>
      <c r="G53" s="115">
        <f t="shared" si="5"/>
        <v>0</v>
      </c>
      <c r="I53" s="141"/>
      <c r="J53" s="155"/>
      <c r="K53" s="141"/>
      <c r="L53" s="141"/>
      <c r="M53" s="141"/>
      <c r="N53" s="141"/>
    </row>
    <row r="54" spans="1:14" x14ac:dyDescent="0.25">
      <c r="A54" s="156" t="s">
        <v>24</v>
      </c>
      <c r="B54" s="157"/>
      <c r="C54" s="151" t="s">
        <v>24</v>
      </c>
      <c r="D54" s="152" t="s">
        <v>24</v>
      </c>
      <c r="E54" s="161">
        <v>0</v>
      </c>
      <c r="F54" s="108"/>
      <c r="G54" s="115">
        <f t="shared" si="5"/>
        <v>0</v>
      </c>
      <c r="I54" s="141"/>
      <c r="J54" s="155"/>
      <c r="K54" s="141"/>
      <c r="L54" s="141"/>
      <c r="M54" s="141"/>
      <c r="N54" s="141"/>
    </row>
    <row r="55" spans="1:14" x14ac:dyDescent="0.25">
      <c r="A55" s="140" t="s">
        <v>24</v>
      </c>
      <c r="B55" s="105"/>
      <c r="C55" s="151" t="s">
        <v>24</v>
      </c>
      <c r="D55" s="152" t="s">
        <v>24</v>
      </c>
      <c r="E55" s="140">
        <v>0</v>
      </c>
      <c r="F55" s="108"/>
      <c r="G55" s="115">
        <f t="shared" si="5"/>
        <v>0</v>
      </c>
      <c r="I55" s="141"/>
      <c r="J55" s="141"/>
      <c r="K55" s="141"/>
      <c r="L55" s="141"/>
      <c r="M55" s="141"/>
      <c r="N55" s="141"/>
    </row>
    <row r="56" spans="1:14" x14ac:dyDescent="0.25">
      <c r="A56" s="156" t="s">
        <v>24</v>
      </c>
      <c r="B56" s="157"/>
      <c r="C56" s="151" t="s">
        <v>24</v>
      </c>
      <c r="D56" s="152" t="s">
        <v>24</v>
      </c>
      <c r="E56" s="161">
        <v>0</v>
      </c>
      <c r="F56" s="108"/>
      <c r="G56" s="115">
        <f t="shared" si="5"/>
        <v>0</v>
      </c>
      <c r="I56" s="141"/>
      <c r="J56" s="155"/>
      <c r="K56" s="141"/>
      <c r="L56" s="141"/>
      <c r="M56" s="141"/>
      <c r="N56" s="141"/>
    </row>
    <row r="57" spans="1:14" x14ac:dyDescent="0.25">
      <c r="A57" s="156" t="s">
        <v>24</v>
      </c>
      <c r="B57" s="157"/>
      <c r="C57" s="151" t="s">
        <v>24</v>
      </c>
      <c r="D57" s="152" t="s">
        <v>24</v>
      </c>
      <c r="E57" s="161">
        <v>0</v>
      </c>
      <c r="F57" s="108"/>
      <c r="G57" s="115">
        <f t="shared" si="5"/>
        <v>0</v>
      </c>
      <c r="I57" s="141"/>
      <c r="J57" s="155"/>
      <c r="K57" s="141"/>
      <c r="L57" s="141"/>
      <c r="M57" s="141"/>
      <c r="N57" s="141"/>
    </row>
    <row r="58" spans="1:14" x14ac:dyDescent="0.25">
      <c r="A58" s="156" t="s">
        <v>24</v>
      </c>
      <c r="B58" s="157"/>
      <c r="C58" s="151" t="s">
        <v>24</v>
      </c>
      <c r="D58" s="152" t="s">
        <v>24</v>
      </c>
      <c r="E58" s="161">
        <v>0</v>
      </c>
      <c r="F58" s="108"/>
      <c r="G58" s="115">
        <f t="shared" si="5"/>
        <v>0</v>
      </c>
      <c r="I58" s="141"/>
      <c r="J58" s="155"/>
      <c r="K58" s="141"/>
      <c r="L58" s="141"/>
      <c r="M58" s="141"/>
      <c r="N58" s="141"/>
    </row>
    <row r="59" spans="1:14" x14ac:dyDescent="0.25">
      <c r="A59" s="156" t="s">
        <v>24</v>
      </c>
      <c r="B59" s="157"/>
      <c r="C59" s="151" t="s">
        <v>24</v>
      </c>
      <c r="D59" s="152" t="s">
        <v>24</v>
      </c>
      <c r="E59" s="161">
        <v>0</v>
      </c>
      <c r="F59" s="108"/>
      <c r="G59" s="115">
        <f t="shared" si="5"/>
        <v>0</v>
      </c>
      <c r="I59" s="141"/>
      <c r="J59" s="155"/>
      <c r="K59" s="141"/>
      <c r="L59" s="141"/>
      <c r="M59" s="141"/>
      <c r="N59" s="141"/>
    </row>
    <row r="60" spans="1:14" x14ac:dyDescent="0.25">
      <c r="A60" s="156" t="s">
        <v>24</v>
      </c>
      <c r="B60" s="157"/>
      <c r="C60" s="151" t="s">
        <v>24</v>
      </c>
      <c r="D60" s="152" t="s">
        <v>24</v>
      </c>
      <c r="E60" s="161">
        <v>0</v>
      </c>
      <c r="F60" s="108"/>
      <c r="G60" s="115">
        <f t="shared" si="5"/>
        <v>0</v>
      </c>
      <c r="I60" s="141"/>
      <c r="J60" s="155"/>
      <c r="K60" s="141"/>
      <c r="L60" s="141"/>
      <c r="M60" s="141"/>
      <c r="N60" s="141"/>
    </row>
    <row r="61" spans="1:14" x14ac:dyDescent="0.25">
      <c r="A61" s="140" t="s">
        <v>24</v>
      </c>
      <c r="B61" s="105"/>
      <c r="C61" s="115" t="s">
        <v>24</v>
      </c>
      <c r="D61" s="115" t="s">
        <v>24</v>
      </c>
      <c r="E61" s="140">
        <v>0</v>
      </c>
      <c r="F61" s="108"/>
      <c r="G61" s="115">
        <f t="shared" si="5"/>
        <v>0</v>
      </c>
      <c r="I61" s="141"/>
      <c r="J61" s="141"/>
      <c r="K61" s="141"/>
      <c r="L61" s="141"/>
      <c r="M61" s="141"/>
      <c r="N61" s="141"/>
    </row>
    <row r="62" spans="1:14" x14ac:dyDescent="0.25">
      <c r="A62" s="140" t="s">
        <v>24</v>
      </c>
      <c r="B62" s="105"/>
      <c r="C62" s="115" t="s">
        <v>24</v>
      </c>
      <c r="D62" s="115" t="s">
        <v>24</v>
      </c>
      <c r="E62" s="140">
        <v>0</v>
      </c>
      <c r="F62" s="108"/>
      <c r="G62" s="115">
        <f t="shared" si="5"/>
        <v>0</v>
      </c>
      <c r="I62" s="141"/>
      <c r="J62" s="141"/>
      <c r="K62" s="141"/>
      <c r="L62" s="141"/>
      <c r="M62" s="141"/>
      <c r="N62" s="141"/>
    </row>
    <row r="63" spans="1:14" x14ac:dyDescent="0.25">
      <c r="A63" s="162" t="s">
        <v>24</v>
      </c>
      <c r="B63" s="119"/>
      <c r="C63" s="118" t="s">
        <v>24</v>
      </c>
      <c r="D63" s="118" t="s">
        <v>24</v>
      </c>
      <c r="E63" s="162">
        <v>0</v>
      </c>
      <c r="F63" s="121"/>
      <c r="G63" s="115">
        <f t="shared" si="5"/>
        <v>0</v>
      </c>
      <c r="I63" s="141"/>
      <c r="J63" s="141"/>
      <c r="K63" s="141"/>
      <c r="L63" s="141"/>
      <c r="M63" s="141"/>
      <c r="N63" s="141"/>
    </row>
    <row r="64" spans="1:14" x14ac:dyDescent="0.25">
      <c r="A64" s="143" t="s">
        <v>24</v>
      </c>
      <c r="B64" s="123"/>
      <c r="C64" s="122" t="s">
        <v>24</v>
      </c>
      <c r="D64" s="122" t="s">
        <v>24</v>
      </c>
      <c r="E64" s="143">
        <v>0</v>
      </c>
      <c r="F64" s="144"/>
      <c r="G64" s="144">
        <f>TRUNC(ROUND(SUM(G44:G63),2),2)</f>
        <v>1.65</v>
      </c>
      <c r="I64" s="141"/>
      <c r="J64" s="141"/>
      <c r="K64" s="141"/>
      <c r="L64" s="141"/>
      <c r="M64" s="141"/>
      <c r="N64" s="141"/>
    </row>
    <row r="65" spans="1:22" s="93" customFormat="1" x14ac:dyDescent="0.25">
      <c r="A65" s="126" t="s">
        <v>184</v>
      </c>
      <c r="B65" s="127"/>
      <c r="C65" s="128"/>
      <c r="D65" s="128"/>
      <c r="E65" s="129"/>
      <c r="F65" s="129"/>
      <c r="G65" s="130"/>
      <c r="I65" s="145"/>
      <c r="J65" s="145"/>
      <c r="K65" s="145"/>
      <c r="L65" s="145"/>
      <c r="M65" s="145"/>
      <c r="N65" s="145"/>
    </row>
    <row r="66" spans="1:22" ht="27.75" customHeight="1" x14ac:dyDescent="0.25">
      <c r="A66" s="163" t="s">
        <v>122</v>
      </c>
      <c r="B66" s="132"/>
      <c r="C66" s="95" t="s">
        <v>185</v>
      </c>
      <c r="D66" s="95" t="s">
        <v>186</v>
      </c>
      <c r="E66" s="163" t="s">
        <v>124</v>
      </c>
      <c r="F66" s="133"/>
      <c r="G66" s="134" t="s">
        <v>187</v>
      </c>
    </row>
    <row r="67" spans="1:22" x14ac:dyDescent="0.25">
      <c r="A67" s="142"/>
      <c r="B67" s="85"/>
      <c r="C67" s="120"/>
      <c r="D67" s="120" t="s">
        <v>128</v>
      </c>
      <c r="E67" s="164" t="s">
        <v>129</v>
      </c>
      <c r="F67" s="165"/>
      <c r="G67" s="99" t="s">
        <v>188</v>
      </c>
    </row>
    <row r="68" spans="1:22" ht="15.75" thickBot="1" x14ac:dyDescent="0.3">
      <c r="A68" s="166"/>
      <c r="B68" s="167"/>
      <c r="C68" s="168"/>
      <c r="D68" s="168"/>
      <c r="E68" s="161"/>
      <c r="F68" s="108"/>
      <c r="G68" s="168"/>
    </row>
    <row r="69" spans="1:22" ht="15.75" thickBot="1" x14ac:dyDescent="0.3">
      <c r="A69" s="169" t="s">
        <v>189</v>
      </c>
      <c r="B69" s="170"/>
      <c r="C69" s="116" t="s">
        <v>20</v>
      </c>
      <c r="D69" s="116">
        <v>1</v>
      </c>
      <c r="E69" s="140">
        <v>0.39</v>
      </c>
      <c r="F69" s="108"/>
      <c r="G69" s="115">
        <f>IFERROR(TRUNC(ROUND(D69*E69,2),2),0)</f>
        <v>0.39</v>
      </c>
      <c r="I69" s="171" t="s">
        <v>190</v>
      </c>
      <c r="J69" s="172">
        <v>0</v>
      </c>
    </row>
    <row r="70" spans="1:22" x14ac:dyDescent="0.25">
      <c r="A70" s="173"/>
      <c r="B70" s="174"/>
      <c r="C70" s="120"/>
      <c r="D70" s="120"/>
      <c r="E70" s="175"/>
      <c r="F70" s="176"/>
      <c r="G70" s="118"/>
    </row>
    <row r="71" spans="1:22" x14ac:dyDescent="0.25">
      <c r="A71" s="143" t="s">
        <v>191</v>
      </c>
      <c r="B71" s="123"/>
      <c r="C71" s="122"/>
      <c r="D71" s="122"/>
      <c r="E71" s="122"/>
      <c r="F71" s="123"/>
      <c r="G71" s="122">
        <f>TRUNC(ROUND(SUM(G68:G70),5),2)</f>
        <v>0.39</v>
      </c>
    </row>
    <row r="72" spans="1:22" s="93" customFormat="1" ht="15.75" customHeight="1" x14ac:dyDescent="0.25">
      <c r="A72" s="177"/>
      <c r="B72" s="178"/>
      <c r="C72" s="129" t="s">
        <v>192</v>
      </c>
      <c r="D72" s="129"/>
      <c r="E72" s="129"/>
      <c r="F72" s="129"/>
      <c r="G72" s="179">
        <f>TRUNC(ROUND(G29+G40+G64+G71,2),2)</f>
        <v>2.87</v>
      </c>
    </row>
    <row r="73" spans="1:22" ht="15.75" customHeight="1" x14ac:dyDescent="0.25">
      <c r="A73" s="180"/>
      <c r="B73" s="181"/>
      <c r="C73" s="182" t="s">
        <v>193</v>
      </c>
      <c r="D73" s="124"/>
      <c r="E73" s="124"/>
      <c r="F73" s="183">
        <v>0.03</v>
      </c>
      <c r="G73" s="122">
        <f>TRUNC(ROUND(G72*F73,2),2)</f>
        <v>0.09</v>
      </c>
    </row>
    <row r="74" spans="1:22" ht="15.75" customHeight="1" x14ac:dyDescent="0.25">
      <c r="A74" s="180"/>
      <c r="B74" s="181"/>
      <c r="C74" s="182" t="s">
        <v>194</v>
      </c>
      <c r="D74" s="124"/>
      <c r="E74" s="124"/>
      <c r="F74" s="184">
        <v>1.1000000000000001E-3</v>
      </c>
      <c r="G74" s="122">
        <f>TRUNC(ROUND(G72*F74,2),2)</f>
        <v>0</v>
      </c>
      <c r="V74">
        <f>+COLUMN(V73)</f>
        <v>22</v>
      </c>
    </row>
    <row r="75" spans="1:22" ht="15.75" customHeight="1" x14ac:dyDescent="0.25">
      <c r="A75" s="185"/>
      <c r="B75" s="186"/>
      <c r="C75" s="182" t="s">
        <v>195</v>
      </c>
      <c r="D75" s="124"/>
      <c r="E75" s="124"/>
      <c r="F75" s="144"/>
      <c r="G75" s="122">
        <f>TRUNC(ROUND(SUM(G72:G74),2),2)</f>
        <v>2.96</v>
      </c>
      <c r="U75" t="s">
        <v>196</v>
      </c>
      <c r="V75">
        <f>+TRUNC(ROUND(G29+G40+G71+G73+G74,2),2)</f>
        <v>1.31</v>
      </c>
    </row>
    <row r="76" spans="1:22" s="93" customFormat="1" ht="15.75" customHeight="1" x14ac:dyDescent="0.25">
      <c r="A76" s="187" t="s">
        <v>197</v>
      </c>
      <c r="B76" s="188"/>
      <c r="C76" s="189" t="s">
        <v>198</v>
      </c>
      <c r="D76" s="190"/>
      <c r="E76" s="190"/>
      <c r="F76" s="191"/>
      <c r="G76" s="192"/>
      <c r="U76" s="93" t="s">
        <v>199</v>
      </c>
      <c r="V76" s="93">
        <f>+G64</f>
        <v>1.65</v>
      </c>
    </row>
    <row r="77" spans="1:22" x14ac:dyDescent="0.25">
      <c r="A77" s="193"/>
      <c r="B77" s="193"/>
      <c r="C77" s="193"/>
      <c r="D77" s="193"/>
      <c r="E77" s="193"/>
      <c r="F77" s="193"/>
      <c r="G77" s="193"/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3" orientation="portrait" horizontalDpi="4294967293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4">
    <tabColor rgb="FF92D050"/>
    <pageSetUpPr fitToPage="1"/>
  </sheetPr>
  <dimension ref="A1:V77"/>
  <sheetViews>
    <sheetView showZeros="0" view="pageBreakPreview" topLeftCell="A4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58" t="s">
        <v>109</v>
      </c>
      <c r="B1" s="59"/>
      <c r="C1" s="59"/>
      <c r="D1" s="59"/>
      <c r="E1" s="59"/>
      <c r="F1" s="59"/>
      <c r="G1" s="60"/>
    </row>
    <row r="2" spans="1:22" ht="15" customHeight="1" x14ac:dyDescent="0.25">
      <c r="A2" s="61" t="s">
        <v>110</v>
      </c>
      <c r="B2" s="62"/>
      <c r="C2" s="62"/>
      <c r="D2" s="62" t="s">
        <v>111</v>
      </c>
      <c r="E2" s="63" t="s">
        <v>17</v>
      </c>
      <c r="F2" s="63"/>
      <c r="G2" s="64"/>
    </row>
    <row r="3" spans="1:22" ht="103.5" customHeight="1" x14ac:dyDescent="0.25">
      <c r="A3" s="65" t="s">
        <v>112</v>
      </c>
      <c r="B3" s="66"/>
      <c r="C3" s="62"/>
      <c r="D3" s="62"/>
      <c r="E3" s="63"/>
      <c r="F3" s="63"/>
      <c r="G3" s="64"/>
    </row>
    <row r="4" spans="1:22" ht="18" x14ac:dyDescent="0.25">
      <c r="A4" s="67" t="s">
        <v>113</v>
      </c>
      <c r="B4" s="68"/>
      <c r="C4" s="68"/>
      <c r="D4" s="68"/>
      <c r="E4" s="68"/>
      <c r="F4" s="68"/>
      <c r="G4" s="69"/>
    </row>
    <row r="5" spans="1:22" x14ac:dyDescent="0.25">
      <c r="A5" s="70"/>
      <c r="B5" s="71"/>
      <c r="C5" s="71"/>
      <c r="D5" s="72" t="s">
        <v>114</v>
      </c>
      <c r="F5" s="73"/>
      <c r="G5" s="74"/>
    </row>
    <row r="6" spans="1:22" x14ac:dyDescent="0.25">
      <c r="A6" s="75" t="s">
        <v>115</v>
      </c>
      <c r="B6" s="76"/>
      <c r="C6" s="71"/>
      <c r="D6" s="71"/>
      <c r="E6" s="71"/>
      <c r="F6" s="71"/>
      <c r="G6" s="77"/>
    </row>
    <row r="7" spans="1:22" ht="42" customHeight="1" x14ac:dyDescent="0.25">
      <c r="A7" s="78" t="s">
        <v>91</v>
      </c>
      <c r="B7" s="79"/>
      <c r="C7" s="79"/>
      <c r="D7" s="79"/>
      <c r="E7" s="79"/>
      <c r="F7" s="80" t="s">
        <v>116</v>
      </c>
      <c r="G7" s="81" t="s">
        <v>71</v>
      </c>
      <c r="H7" s="82"/>
      <c r="I7" s="83" t="s">
        <v>117</v>
      </c>
      <c r="J7" s="82">
        <v>2</v>
      </c>
    </row>
    <row r="8" spans="1:22" x14ac:dyDescent="0.25">
      <c r="A8" s="84" t="s">
        <v>118</v>
      </c>
      <c r="B8" s="85"/>
      <c r="C8" s="85"/>
      <c r="D8" s="85"/>
      <c r="E8" s="86"/>
      <c r="F8" s="86"/>
      <c r="G8" s="87"/>
    </row>
    <row r="9" spans="1:22" s="93" customFormat="1" x14ac:dyDescent="0.25">
      <c r="A9" s="88" t="s">
        <v>119</v>
      </c>
      <c r="B9" s="89"/>
      <c r="C9" s="90"/>
      <c r="D9" s="90"/>
      <c r="E9" s="91"/>
      <c r="F9" s="91"/>
      <c r="G9" s="92"/>
      <c r="I9" s="94" t="s">
        <v>120</v>
      </c>
      <c r="J9" s="94" t="s">
        <v>121</v>
      </c>
    </row>
    <row r="10" spans="1:22" ht="15.75" x14ac:dyDescent="0.25">
      <c r="A10" s="95" t="s">
        <v>122</v>
      </c>
      <c r="B10" s="95" t="s">
        <v>123</v>
      </c>
      <c r="C10" s="95" t="s">
        <v>124</v>
      </c>
      <c r="D10" s="95" t="s">
        <v>125</v>
      </c>
      <c r="E10" s="96" t="s">
        <v>126</v>
      </c>
      <c r="F10" s="96"/>
      <c r="G10" s="95" t="s">
        <v>127</v>
      </c>
      <c r="I10" s="97">
        <v>0.5</v>
      </c>
      <c r="J10" s="97">
        <f>1/I10</f>
        <v>2</v>
      </c>
    </row>
    <row r="11" spans="1:22" x14ac:dyDescent="0.25">
      <c r="A11" s="98"/>
      <c r="B11" s="99" t="s">
        <v>128</v>
      </c>
      <c r="C11" s="100" t="s">
        <v>129</v>
      </c>
      <c r="D11" s="99" t="s">
        <v>130</v>
      </c>
      <c r="E11" s="101" t="s">
        <v>131</v>
      </c>
      <c r="F11" s="102"/>
      <c r="G11" s="103" t="s">
        <v>132</v>
      </c>
      <c r="L11" t="s">
        <v>133</v>
      </c>
      <c r="M11" t="s">
        <v>134</v>
      </c>
      <c r="N11" t="s">
        <v>135</v>
      </c>
      <c r="O11" t="s">
        <v>136</v>
      </c>
      <c r="P11" t="s">
        <v>137</v>
      </c>
      <c r="Q11" t="s">
        <v>138</v>
      </c>
      <c r="R11" t="s">
        <v>139</v>
      </c>
      <c r="S11" t="s">
        <v>140</v>
      </c>
    </row>
    <row r="12" spans="1:22" x14ac:dyDescent="0.25">
      <c r="A12" s="104" t="s">
        <v>141</v>
      </c>
      <c r="B12" s="104">
        <v>0.5</v>
      </c>
      <c r="C12" s="105">
        <v>4.25</v>
      </c>
      <c r="D12" s="106">
        <f>IFERROR(ROUND(B12*C12,5),0)</f>
        <v>2.125</v>
      </c>
      <c r="E12" s="107">
        <v>7.0000000000000007E-2</v>
      </c>
      <c r="F12" s="108"/>
      <c r="G12" s="106">
        <f>IFERROR(TRUNC(ROUND(D12*E12,2),2),0)</f>
        <v>0.15</v>
      </c>
      <c r="I12" t="s">
        <v>142</v>
      </c>
      <c r="J12">
        <v>2</v>
      </c>
      <c r="U12">
        <v>6.25</v>
      </c>
      <c r="V12">
        <f>+U12*1.4</f>
        <v>8.75</v>
      </c>
    </row>
    <row r="13" spans="1:22" x14ac:dyDescent="0.25">
      <c r="A13" s="104" t="s">
        <v>143</v>
      </c>
      <c r="B13" s="104">
        <v>0</v>
      </c>
      <c r="C13" s="105">
        <v>10</v>
      </c>
      <c r="D13" s="106">
        <f t="shared" ref="D13:D26" si="0">IFERROR(ROUND(B13*C13,5),0)</f>
        <v>0</v>
      </c>
      <c r="E13" s="109">
        <v>7.0000000000000007E-2</v>
      </c>
      <c r="F13" s="110"/>
      <c r="G13" s="106">
        <f t="shared" ref="G13:G26" si="1">IFERROR(TRUNC(ROUND(D13*E13,2),2),0)</f>
        <v>0</v>
      </c>
      <c r="I13" t="s">
        <v>144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4" t="s">
        <v>145</v>
      </c>
      <c r="B14" s="104">
        <v>0</v>
      </c>
      <c r="C14" s="105">
        <v>20</v>
      </c>
      <c r="D14" s="106">
        <f t="shared" si="0"/>
        <v>0</v>
      </c>
      <c r="E14" s="107">
        <v>7.0000000000000007E-2</v>
      </c>
      <c r="F14" s="108"/>
      <c r="G14" s="106">
        <f t="shared" si="1"/>
        <v>0</v>
      </c>
      <c r="I14" t="s">
        <v>146</v>
      </c>
      <c r="J14">
        <v>2</v>
      </c>
      <c r="U14">
        <v>65</v>
      </c>
      <c r="V14">
        <f t="shared" si="2"/>
        <v>91</v>
      </c>
    </row>
    <row r="15" spans="1:22" x14ac:dyDescent="0.25">
      <c r="A15" s="104" t="s">
        <v>147</v>
      </c>
      <c r="B15" s="104">
        <v>0</v>
      </c>
      <c r="C15" s="105">
        <v>1</v>
      </c>
      <c r="D15" s="106">
        <f t="shared" si="0"/>
        <v>0</v>
      </c>
      <c r="E15" s="107">
        <v>7.0000000000000007E-2</v>
      </c>
      <c r="F15" s="108"/>
      <c r="G15" s="106">
        <f t="shared" si="1"/>
        <v>0</v>
      </c>
      <c r="I15" t="s">
        <v>148</v>
      </c>
      <c r="J15">
        <v>2</v>
      </c>
      <c r="U15">
        <v>2</v>
      </c>
      <c r="V15">
        <f t="shared" si="2"/>
        <v>2.8</v>
      </c>
    </row>
    <row r="16" spans="1:22" x14ac:dyDescent="0.25">
      <c r="A16" s="104" t="s">
        <v>149</v>
      </c>
      <c r="B16" s="104">
        <v>1</v>
      </c>
      <c r="C16" s="105">
        <v>0.5</v>
      </c>
      <c r="D16" s="106">
        <f t="shared" si="0"/>
        <v>0.5</v>
      </c>
      <c r="E16" s="107">
        <v>7.0000000000000007E-2</v>
      </c>
      <c r="F16" s="108"/>
      <c r="G16" s="106">
        <f t="shared" si="1"/>
        <v>0.04</v>
      </c>
      <c r="I16" t="s">
        <v>150</v>
      </c>
      <c r="J16">
        <v>2</v>
      </c>
      <c r="U16">
        <v>0.5</v>
      </c>
      <c r="V16">
        <f t="shared" si="2"/>
        <v>0.7</v>
      </c>
    </row>
    <row r="17" spans="1:22" x14ac:dyDescent="0.25">
      <c r="A17" s="104" t="s">
        <v>148</v>
      </c>
      <c r="B17" s="104">
        <v>0</v>
      </c>
      <c r="C17" s="105">
        <v>0.15</v>
      </c>
      <c r="D17" s="106">
        <f t="shared" si="0"/>
        <v>0</v>
      </c>
      <c r="E17" s="107">
        <v>7.0000000000000007E-2</v>
      </c>
      <c r="F17" s="108"/>
      <c r="G17" s="106">
        <f t="shared" si="1"/>
        <v>0</v>
      </c>
      <c r="I17" t="s">
        <v>151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111" t="s">
        <v>152</v>
      </c>
      <c r="B18" s="104">
        <v>1</v>
      </c>
      <c r="C18" s="105">
        <v>0.15</v>
      </c>
      <c r="D18" s="106">
        <f t="shared" si="0"/>
        <v>0.15</v>
      </c>
      <c r="E18" s="107">
        <v>7.0000000000000007E-2</v>
      </c>
      <c r="F18" s="108"/>
      <c r="G18" s="106">
        <f t="shared" si="1"/>
        <v>0.01</v>
      </c>
      <c r="I18" t="s">
        <v>153</v>
      </c>
      <c r="J18">
        <v>2</v>
      </c>
      <c r="U18">
        <v>0.15</v>
      </c>
      <c r="V18">
        <f t="shared" si="2"/>
        <v>0.21</v>
      </c>
    </row>
    <row r="19" spans="1:22" x14ac:dyDescent="0.25">
      <c r="A19" s="104" t="s">
        <v>154</v>
      </c>
      <c r="B19" s="104">
        <v>0</v>
      </c>
      <c r="C19" s="105">
        <v>0.16</v>
      </c>
      <c r="D19" s="106">
        <f t="shared" si="0"/>
        <v>0</v>
      </c>
      <c r="E19" s="107">
        <v>7.0000000000000007E-2</v>
      </c>
      <c r="F19" s="108"/>
      <c r="G19" s="106">
        <f t="shared" si="1"/>
        <v>0</v>
      </c>
      <c r="I19" t="s">
        <v>155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4" t="s">
        <v>156</v>
      </c>
      <c r="B20" s="104">
        <v>0</v>
      </c>
      <c r="C20" s="105">
        <v>0.2</v>
      </c>
      <c r="D20" s="106">
        <f t="shared" si="0"/>
        <v>0</v>
      </c>
      <c r="E20" s="107">
        <v>7.0000000000000007E-2</v>
      </c>
      <c r="F20" s="108"/>
      <c r="G20" s="106">
        <f t="shared" si="1"/>
        <v>0</v>
      </c>
      <c r="I20" t="s">
        <v>157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4" t="s">
        <v>158</v>
      </c>
      <c r="B21" s="104">
        <v>0</v>
      </c>
      <c r="C21" s="105">
        <v>0.2</v>
      </c>
      <c r="D21" s="106">
        <f t="shared" si="0"/>
        <v>0</v>
      </c>
      <c r="E21" s="107">
        <v>7.0000000000000007E-2</v>
      </c>
      <c r="F21" s="108"/>
      <c r="G21" s="106">
        <f t="shared" si="1"/>
        <v>0</v>
      </c>
      <c r="I21" t="s">
        <v>159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4" t="s">
        <v>160</v>
      </c>
      <c r="B22" s="104">
        <v>1</v>
      </c>
      <c r="C22" s="105">
        <v>0.17</v>
      </c>
      <c r="D22" s="106">
        <f t="shared" si="0"/>
        <v>0.17</v>
      </c>
      <c r="E22" s="107">
        <v>7.0000000000000007E-2</v>
      </c>
      <c r="F22" s="108"/>
      <c r="G22" s="106">
        <f t="shared" si="1"/>
        <v>0.01</v>
      </c>
      <c r="I22" t="s">
        <v>161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4" t="s">
        <v>162</v>
      </c>
      <c r="B23" s="104">
        <v>1</v>
      </c>
      <c r="C23" s="105">
        <v>0.05</v>
      </c>
      <c r="D23" s="106">
        <f t="shared" si="0"/>
        <v>0.05</v>
      </c>
      <c r="E23" s="107">
        <v>7.0000000000000007E-2</v>
      </c>
      <c r="F23" s="108"/>
      <c r="G23" s="106">
        <f t="shared" si="1"/>
        <v>0</v>
      </c>
      <c r="I23" t="s">
        <v>163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2" t="s">
        <v>164</v>
      </c>
      <c r="B24" s="104">
        <v>3</v>
      </c>
      <c r="C24" s="105">
        <v>0.05</v>
      </c>
      <c r="D24" s="106">
        <f t="shared" si="0"/>
        <v>0.15</v>
      </c>
      <c r="E24" s="107">
        <v>7.0000000000000007E-2</v>
      </c>
      <c r="F24" s="108"/>
      <c r="G24" s="106">
        <f t="shared" si="1"/>
        <v>0.01</v>
      </c>
      <c r="I24" t="s">
        <v>165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3" t="s">
        <v>161</v>
      </c>
      <c r="B25" s="112">
        <v>0</v>
      </c>
      <c r="C25" s="105">
        <v>0.05</v>
      </c>
      <c r="D25" s="106">
        <f t="shared" si="0"/>
        <v>0</v>
      </c>
      <c r="E25" s="107">
        <v>7.0000000000000007E-2</v>
      </c>
      <c r="F25" s="108"/>
      <c r="G25" s="106">
        <f t="shared" si="1"/>
        <v>0</v>
      </c>
      <c r="I25" t="s">
        <v>166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4" t="s">
        <v>167</v>
      </c>
      <c r="B26" s="113">
        <v>0</v>
      </c>
      <c r="C26" s="105">
        <v>2</v>
      </c>
      <c r="D26" s="106">
        <f t="shared" si="0"/>
        <v>0</v>
      </c>
      <c r="E26" s="107">
        <v>7.0000000000000007E-2</v>
      </c>
      <c r="F26" s="108"/>
      <c r="G26" s="106">
        <f t="shared" si="1"/>
        <v>0</v>
      </c>
      <c r="I26" t="s">
        <v>168</v>
      </c>
      <c r="J26">
        <v>5</v>
      </c>
      <c r="U26">
        <v>5</v>
      </c>
      <c r="V26">
        <f t="shared" si="2"/>
        <v>7</v>
      </c>
    </row>
    <row r="27" spans="1:22" x14ac:dyDescent="0.25">
      <c r="A27" s="115"/>
      <c r="B27" s="116"/>
      <c r="C27" s="105"/>
      <c r="D27" s="117"/>
      <c r="E27" s="105"/>
      <c r="F27" s="108"/>
      <c r="G27" s="110"/>
      <c r="I27" t="s">
        <v>169</v>
      </c>
      <c r="J27">
        <v>5</v>
      </c>
    </row>
    <row r="28" spans="1:22" x14ac:dyDescent="0.25">
      <c r="A28" s="118"/>
      <c r="B28" s="118"/>
      <c r="C28" s="119"/>
      <c r="D28" s="120"/>
      <c r="E28" s="119"/>
      <c r="F28" s="121"/>
      <c r="G28" s="87"/>
    </row>
    <row r="29" spans="1:22" x14ac:dyDescent="0.25">
      <c r="A29" s="122" t="s">
        <v>170</v>
      </c>
      <c r="B29" s="122"/>
      <c r="C29" s="123"/>
      <c r="D29" s="122"/>
      <c r="E29" s="124"/>
      <c r="F29" s="125"/>
      <c r="G29" s="122">
        <f>TRUNC(ROUND(SUM(G12:G28),2),2)</f>
        <v>0.22</v>
      </c>
    </row>
    <row r="30" spans="1:22" s="93" customFormat="1" x14ac:dyDescent="0.25">
      <c r="A30" s="126" t="s">
        <v>171</v>
      </c>
      <c r="B30" s="127"/>
      <c r="C30" s="128"/>
      <c r="D30" s="128"/>
      <c r="E30" s="129"/>
      <c r="F30" s="129"/>
      <c r="G30" s="130"/>
    </row>
    <row r="31" spans="1:22" x14ac:dyDescent="0.25">
      <c r="A31" s="95" t="s">
        <v>172</v>
      </c>
      <c r="B31" s="131" t="s">
        <v>123</v>
      </c>
      <c r="C31" s="95" t="s">
        <v>173</v>
      </c>
      <c r="D31" s="95" t="s">
        <v>125</v>
      </c>
      <c r="E31" s="132" t="s">
        <v>126</v>
      </c>
      <c r="F31" s="133"/>
      <c r="G31" s="134" t="s">
        <v>127</v>
      </c>
    </row>
    <row r="32" spans="1:22" x14ac:dyDescent="0.25">
      <c r="A32" s="135"/>
      <c r="B32" s="136" t="s">
        <v>128</v>
      </c>
      <c r="C32" s="120" t="s">
        <v>129</v>
      </c>
      <c r="D32" s="120" t="s">
        <v>130</v>
      </c>
      <c r="E32" s="137" t="s">
        <v>131</v>
      </c>
      <c r="F32" s="138"/>
      <c r="G32" s="139" t="s">
        <v>132</v>
      </c>
    </row>
    <row r="33" spans="1:14" x14ac:dyDescent="0.25">
      <c r="A33" s="115" t="s">
        <v>174</v>
      </c>
      <c r="B33" s="140">
        <v>0.2</v>
      </c>
      <c r="C33" s="115">
        <v>5.5</v>
      </c>
      <c r="D33" s="106">
        <f>IFERROR(ROUND(B33*C33,5),0)</f>
        <v>1.1000000000000001</v>
      </c>
      <c r="E33" s="105">
        <v>7.0000000000000007E-2</v>
      </c>
      <c r="F33" s="108"/>
      <c r="G33" s="108">
        <f>IFERROR(TRUNC(ROUND(D33*E33,2),2),0)</f>
        <v>0.08</v>
      </c>
    </row>
    <row r="34" spans="1:14" x14ac:dyDescent="0.25">
      <c r="A34" s="115" t="s">
        <v>175</v>
      </c>
      <c r="B34" s="140">
        <v>1</v>
      </c>
      <c r="C34" s="115">
        <v>5</v>
      </c>
      <c r="D34" s="106">
        <f t="shared" ref="D34:D38" si="3">IFERROR(ROUND(B34*C34,5),0)</f>
        <v>5</v>
      </c>
      <c r="E34" s="105">
        <v>7.0000000000000007E-2</v>
      </c>
      <c r="F34" s="108"/>
      <c r="G34" s="108">
        <f t="shared" ref="G34:G38" si="4">IFERROR(TRUNC(ROUND(D34*E34,2),2),0)</f>
        <v>0.35</v>
      </c>
    </row>
    <row r="35" spans="1:14" x14ac:dyDescent="0.25">
      <c r="A35" s="115" t="s">
        <v>176</v>
      </c>
      <c r="B35" s="140">
        <v>1</v>
      </c>
      <c r="C35" s="115">
        <v>4.5</v>
      </c>
      <c r="D35" s="106">
        <f t="shared" si="3"/>
        <v>4.5</v>
      </c>
      <c r="E35" s="105">
        <v>7.0000000000000007E-2</v>
      </c>
      <c r="F35" s="108"/>
      <c r="G35" s="108">
        <f t="shared" si="4"/>
        <v>0.32</v>
      </c>
    </row>
    <row r="36" spans="1:14" x14ac:dyDescent="0.25">
      <c r="A36" s="115" t="s">
        <v>177</v>
      </c>
      <c r="B36" s="140">
        <v>0</v>
      </c>
      <c r="C36" s="115">
        <v>5</v>
      </c>
      <c r="D36" s="106">
        <f t="shared" si="3"/>
        <v>0</v>
      </c>
      <c r="E36" s="105">
        <v>7.0000000000000007E-2</v>
      </c>
      <c r="F36" s="108"/>
      <c r="G36" s="108">
        <f t="shared" si="4"/>
        <v>0</v>
      </c>
      <c r="I36" s="141"/>
      <c r="J36" s="141"/>
      <c r="K36" s="141"/>
      <c r="L36" s="141"/>
      <c r="M36" s="141"/>
      <c r="N36" s="141"/>
    </row>
    <row r="37" spans="1:14" x14ac:dyDescent="0.25">
      <c r="A37" s="115" t="s">
        <v>178</v>
      </c>
      <c r="B37" s="140">
        <v>1</v>
      </c>
      <c r="C37" s="115">
        <v>6.5</v>
      </c>
      <c r="D37" s="106">
        <f t="shared" si="3"/>
        <v>6.5</v>
      </c>
      <c r="E37" s="105">
        <v>7.0000000000000007E-2</v>
      </c>
      <c r="F37" s="108"/>
      <c r="G37" s="108">
        <f t="shared" si="4"/>
        <v>0.46</v>
      </c>
      <c r="I37" s="141"/>
      <c r="J37" s="141"/>
      <c r="K37" s="141"/>
      <c r="L37" s="141"/>
      <c r="M37" s="141"/>
      <c r="N37" s="141"/>
    </row>
    <row r="38" spans="1:14" x14ac:dyDescent="0.25">
      <c r="A38" s="115"/>
      <c r="B38" s="140">
        <v>0</v>
      </c>
      <c r="C38" s="115"/>
      <c r="D38" s="106">
        <f t="shared" si="3"/>
        <v>0</v>
      </c>
      <c r="E38" s="105">
        <v>0</v>
      </c>
      <c r="F38" s="108"/>
      <c r="G38" s="108">
        <f t="shared" si="4"/>
        <v>0</v>
      </c>
      <c r="I38" s="141"/>
      <c r="J38" s="141"/>
      <c r="K38" s="141"/>
      <c r="L38" s="141"/>
      <c r="M38" s="141"/>
      <c r="N38" s="141"/>
    </row>
    <row r="39" spans="1:14" x14ac:dyDescent="0.25">
      <c r="A39" s="135"/>
      <c r="B39" s="142"/>
      <c r="C39" s="118"/>
      <c r="D39" s="120"/>
      <c r="E39" s="119"/>
      <c r="F39" s="121"/>
      <c r="G39" s="121"/>
      <c r="I39" s="141"/>
      <c r="J39" s="141"/>
      <c r="K39" s="141"/>
      <c r="L39" s="141"/>
      <c r="M39" s="141"/>
      <c r="N39" s="141"/>
    </row>
    <row r="40" spans="1:14" x14ac:dyDescent="0.25">
      <c r="A40" s="122" t="s">
        <v>179</v>
      </c>
      <c r="B40" s="143"/>
      <c r="C40" s="122"/>
      <c r="D40" s="122"/>
      <c r="E40" s="123"/>
      <c r="F40" s="144"/>
      <c r="G40" s="122">
        <f>TRUNC(ROUND(SUM(G33:G39),2),2)</f>
        <v>1.21</v>
      </c>
      <c r="I40" s="141"/>
      <c r="J40" s="141"/>
      <c r="K40" s="141"/>
      <c r="L40" s="141"/>
      <c r="M40" s="141"/>
      <c r="N40" s="141"/>
    </row>
    <row r="41" spans="1:14" s="93" customFormat="1" x14ac:dyDescent="0.25">
      <c r="A41" s="126" t="s">
        <v>180</v>
      </c>
      <c r="B41" s="127"/>
      <c r="C41" s="128"/>
      <c r="D41" s="128"/>
      <c r="E41" s="129"/>
      <c r="F41" s="129"/>
      <c r="G41" s="130"/>
      <c r="I41" s="145"/>
      <c r="J41" s="145"/>
      <c r="K41" s="145"/>
      <c r="L41" s="145"/>
      <c r="M41" s="145"/>
      <c r="N41" s="145"/>
    </row>
    <row r="42" spans="1:14" ht="15.75" customHeight="1" x14ac:dyDescent="0.25">
      <c r="A42" s="143" t="s">
        <v>181</v>
      </c>
      <c r="B42" s="144"/>
      <c r="C42" s="122" t="s">
        <v>5</v>
      </c>
      <c r="D42" s="122" t="s">
        <v>123</v>
      </c>
      <c r="E42" s="124" t="s">
        <v>182</v>
      </c>
      <c r="F42" s="124"/>
      <c r="G42" s="122" t="s">
        <v>127</v>
      </c>
      <c r="I42" s="141"/>
      <c r="J42" s="141"/>
      <c r="K42" s="141"/>
      <c r="L42" s="141"/>
      <c r="M42" s="141"/>
      <c r="N42" s="141"/>
    </row>
    <row r="43" spans="1:14" x14ac:dyDescent="0.25">
      <c r="A43" s="146"/>
      <c r="B43" s="147"/>
      <c r="C43" s="99"/>
      <c r="D43" s="99" t="s">
        <v>128</v>
      </c>
      <c r="E43" s="148" t="s">
        <v>129</v>
      </c>
      <c r="F43" s="102"/>
      <c r="G43" s="99" t="s">
        <v>130</v>
      </c>
      <c r="I43" s="141"/>
      <c r="J43" s="141"/>
      <c r="K43" s="141"/>
      <c r="L43" s="141"/>
      <c r="M43" s="141"/>
      <c r="N43" s="141"/>
    </row>
    <row r="44" spans="1:14" ht="25.5" x14ac:dyDescent="0.25">
      <c r="A44" s="149" t="s">
        <v>272</v>
      </c>
      <c r="B44" s="150"/>
      <c r="C44" s="151" t="s">
        <v>271</v>
      </c>
      <c r="D44" s="152">
        <v>1</v>
      </c>
      <c r="E44" s="153">
        <v>1.92</v>
      </c>
      <c r="F44" s="154"/>
      <c r="G44" s="115">
        <f>IFERROR(TRUNC(ROUND(D44*E44,2),2),0)</f>
        <v>1.92</v>
      </c>
      <c r="I44" s="141"/>
      <c r="J44" s="155"/>
      <c r="K44" s="141"/>
      <c r="L44" s="141"/>
      <c r="M44" s="141"/>
      <c r="N44" s="141"/>
    </row>
    <row r="45" spans="1:14" x14ac:dyDescent="0.25">
      <c r="A45" s="156" t="s">
        <v>24</v>
      </c>
      <c r="B45" s="157"/>
      <c r="C45" s="151" t="s">
        <v>24</v>
      </c>
      <c r="D45" s="152" t="s">
        <v>24</v>
      </c>
      <c r="E45" s="158">
        <v>0</v>
      </c>
      <c r="F45" s="110"/>
      <c r="G45" s="115">
        <f t="shared" ref="G45:G63" si="5">IFERROR(TRUNC(ROUND(D45*E45,2),2),0)</f>
        <v>0</v>
      </c>
      <c r="I45" s="141"/>
      <c r="J45" s="155"/>
      <c r="K45" s="141"/>
      <c r="L45" s="141"/>
      <c r="M45" s="141"/>
      <c r="N45" s="141"/>
    </row>
    <row r="46" spans="1:14" x14ac:dyDescent="0.25">
      <c r="A46" s="156" t="s">
        <v>24</v>
      </c>
      <c r="B46" s="157"/>
      <c r="C46" s="159" t="s">
        <v>24</v>
      </c>
      <c r="D46" s="160" t="s">
        <v>24</v>
      </c>
      <c r="E46" s="161">
        <v>0</v>
      </c>
      <c r="F46" s="108"/>
      <c r="G46" s="115">
        <f t="shared" si="5"/>
        <v>0</v>
      </c>
      <c r="I46" s="141"/>
      <c r="J46" s="155"/>
      <c r="K46" s="141"/>
      <c r="L46" s="141"/>
      <c r="M46" s="141"/>
      <c r="N46" s="141"/>
    </row>
    <row r="47" spans="1:14" x14ac:dyDescent="0.25">
      <c r="A47" s="156" t="s">
        <v>24</v>
      </c>
      <c r="B47" s="157"/>
      <c r="C47" s="151" t="s">
        <v>24</v>
      </c>
      <c r="D47" s="152" t="s">
        <v>24</v>
      </c>
      <c r="E47" s="161">
        <v>0</v>
      </c>
      <c r="F47" s="108"/>
      <c r="G47" s="115">
        <f t="shared" si="5"/>
        <v>0</v>
      </c>
      <c r="I47" s="141"/>
      <c r="J47" s="155"/>
      <c r="K47" s="141"/>
      <c r="L47" s="141"/>
      <c r="M47" s="141"/>
      <c r="N47" s="141"/>
    </row>
    <row r="48" spans="1:14" x14ac:dyDescent="0.25">
      <c r="A48" s="156" t="s">
        <v>24</v>
      </c>
      <c r="B48" s="157"/>
      <c r="C48" s="151" t="s">
        <v>24</v>
      </c>
      <c r="D48" s="152" t="s">
        <v>24</v>
      </c>
      <c r="E48" s="161">
        <v>0</v>
      </c>
      <c r="F48" s="108"/>
      <c r="G48" s="115">
        <f t="shared" si="5"/>
        <v>0</v>
      </c>
      <c r="I48" s="141"/>
      <c r="J48" s="155"/>
      <c r="K48" s="141"/>
      <c r="L48" s="141"/>
      <c r="M48" s="141"/>
      <c r="N48" s="141"/>
    </row>
    <row r="49" spans="1:14" x14ac:dyDescent="0.25">
      <c r="A49" s="156" t="s">
        <v>24</v>
      </c>
      <c r="B49" s="157"/>
      <c r="C49" s="151" t="s">
        <v>24</v>
      </c>
      <c r="D49" s="152" t="s">
        <v>24</v>
      </c>
      <c r="E49" s="161">
        <v>0</v>
      </c>
      <c r="F49" s="108"/>
      <c r="G49" s="115">
        <f t="shared" si="5"/>
        <v>0</v>
      </c>
      <c r="I49" s="141"/>
      <c r="J49" s="155"/>
      <c r="K49" s="141"/>
      <c r="L49" s="141"/>
      <c r="M49" s="141"/>
      <c r="N49" s="141"/>
    </row>
    <row r="50" spans="1:14" x14ac:dyDescent="0.25">
      <c r="A50" s="156" t="s">
        <v>24</v>
      </c>
      <c r="B50" s="157"/>
      <c r="C50" s="151" t="s">
        <v>24</v>
      </c>
      <c r="D50" s="152" t="s">
        <v>24</v>
      </c>
      <c r="E50" s="161">
        <v>0</v>
      </c>
      <c r="F50" s="108"/>
      <c r="G50" s="115">
        <f t="shared" si="5"/>
        <v>0</v>
      </c>
      <c r="I50" s="141"/>
      <c r="J50" s="155"/>
      <c r="K50" s="141"/>
      <c r="L50" s="141"/>
      <c r="M50" s="141"/>
      <c r="N50" s="141"/>
    </row>
    <row r="51" spans="1:14" x14ac:dyDescent="0.25">
      <c r="A51" s="156" t="s">
        <v>24</v>
      </c>
      <c r="B51" s="157"/>
      <c r="C51" s="151" t="s">
        <v>24</v>
      </c>
      <c r="D51" s="152" t="s">
        <v>24</v>
      </c>
      <c r="E51" s="161">
        <v>0</v>
      </c>
      <c r="F51" s="108"/>
      <c r="G51" s="115">
        <f t="shared" si="5"/>
        <v>0</v>
      </c>
      <c r="I51" s="141"/>
      <c r="J51" s="155"/>
      <c r="K51" s="141"/>
      <c r="L51" s="141"/>
      <c r="M51" s="141"/>
      <c r="N51" s="141"/>
    </row>
    <row r="52" spans="1:14" x14ac:dyDescent="0.25">
      <c r="A52" s="156" t="s">
        <v>24</v>
      </c>
      <c r="B52" s="157"/>
      <c r="C52" s="151" t="s">
        <v>24</v>
      </c>
      <c r="D52" s="152" t="s">
        <v>24</v>
      </c>
      <c r="E52" s="161">
        <v>0</v>
      </c>
      <c r="F52" s="108"/>
      <c r="G52" s="115">
        <f t="shared" si="5"/>
        <v>0</v>
      </c>
      <c r="I52" s="141"/>
      <c r="J52" s="155"/>
      <c r="K52" s="141"/>
      <c r="L52" s="141"/>
      <c r="M52" s="141"/>
      <c r="N52" s="141"/>
    </row>
    <row r="53" spans="1:14" x14ac:dyDescent="0.25">
      <c r="A53" s="156" t="s">
        <v>24</v>
      </c>
      <c r="B53" s="157"/>
      <c r="C53" s="151" t="s">
        <v>24</v>
      </c>
      <c r="D53" s="152" t="s">
        <v>24</v>
      </c>
      <c r="E53" s="161">
        <v>0</v>
      </c>
      <c r="F53" s="108"/>
      <c r="G53" s="115">
        <f t="shared" si="5"/>
        <v>0</v>
      </c>
      <c r="I53" s="141"/>
      <c r="J53" s="155"/>
      <c r="K53" s="141"/>
      <c r="L53" s="141"/>
      <c r="M53" s="141"/>
      <c r="N53" s="141"/>
    </row>
    <row r="54" spans="1:14" x14ac:dyDescent="0.25">
      <c r="A54" s="156" t="s">
        <v>24</v>
      </c>
      <c r="B54" s="157"/>
      <c r="C54" s="151" t="s">
        <v>24</v>
      </c>
      <c r="D54" s="152" t="s">
        <v>24</v>
      </c>
      <c r="E54" s="161">
        <v>0</v>
      </c>
      <c r="F54" s="108"/>
      <c r="G54" s="115">
        <f t="shared" si="5"/>
        <v>0</v>
      </c>
      <c r="I54" s="141"/>
      <c r="J54" s="155"/>
      <c r="K54" s="141"/>
      <c r="L54" s="141"/>
      <c r="M54" s="141"/>
      <c r="N54" s="141"/>
    </row>
    <row r="55" spans="1:14" x14ac:dyDescent="0.25">
      <c r="A55" s="140" t="s">
        <v>24</v>
      </c>
      <c r="B55" s="105"/>
      <c r="C55" s="151" t="s">
        <v>24</v>
      </c>
      <c r="D55" s="152" t="s">
        <v>24</v>
      </c>
      <c r="E55" s="140">
        <v>0</v>
      </c>
      <c r="F55" s="108"/>
      <c r="G55" s="115">
        <f t="shared" si="5"/>
        <v>0</v>
      </c>
      <c r="I55" s="141"/>
      <c r="J55" s="141"/>
      <c r="K55" s="141"/>
      <c r="L55" s="141"/>
      <c r="M55" s="141"/>
      <c r="N55" s="141"/>
    </row>
    <row r="56" spans="1:14" x14ac:dyDescent="0.25">
      <c r="A56" s="156" t="s">
        <v>24</v>
      </c>
      <c r="B56" s="157"/>
      <c r="C56" s="151" t="s">
        <v>24</v>
      </c>
      <c r="D56" s="152" t="s">
        <v>24</v>
      </c>
      <c r="E56" s="161">
        <v>0</v>
      </c>
      <c r="F56" s="108"/>
      <c r="G56" s="115">
        <f t="shared" si="5"/>
        <v>0</v>
      </c>
      <c r="I56" s="141"/>
      <c r="J56" s="155"/>
      <c r="K56" s="141"/>
      <c r="L56" s="141"/>
      <c r="M56" s="141"/>
      <c r="N56" s="141"/>
    </row>
    <row r="57" spans="1:14" x14ac:dyDescent="0.25">
      <c r="A57" s="156" t="s">
        <v>24</v>
      </c>
      <c r="B57" s="157"/>
      <c r="C57" s="151" t="s">
        <v>24</v>
      </c>
      <c r="D57" s="152" t="s">
        <v>24</v>
      </c>
      <c r="E57" s="161">
        <v>0</v>
      </c>
      <c r="F57" s="108"/>
      <c r="G57" s="115">
        <f t="shared" si="5"/>
        <v>0</v>
      </c>
      <c r="I57" s="141"/>
      <c r="J57" s="155"/>
      <c r="K57" s="141"/>
      <c r="L57" s="141"/>
      <c r="M57" s="141"/>
      <c r="N57" s="141"/>
    </row>
    <row r="58" spans="1:14" x14ac:dyDescent="0.25">
      <c r="A58" s="156" t="s">
        <v>24</v>
      </c>
      <c r="B58" s="157"/>
      <c r="C58" s="151" t="s">
        <v>24</v>
      </c>
      <c r="D58" s="152" t="s">
        <v>24</v>
      </c>
      <c r="E58" s="161">
        <v>0</v>
      </c>
      <c r="F58" s="108"/>
      <c r="G58" s="115">
        <f t="shared" si="5"/>
        <v>0</v>
      </c>
      <c r="I58" s="141"/>
      <c r="J58" s="155"/>
      <c r="K58" s="141"/>
      <c r="L58" s="141"/>
      <c r="M58" s="141"/>
      <c r="N58" s="141"/>
    </row>
    <row r="59" spans="1:14" x14ac:dyDescent="0.25">
      <c r="A59" s="156" t="s">
        <v>24</v>
      </c>
      <c r="B59" s="157"/>
      <c r="C59" s="151" t="s">
        <v>24</v>
      </c>
      <c r="D59" s="152" t="s">
        <v>24</v>
      </c>
      <c r="E59" s="161">
        <v>0</v>
      </c>
      <c r="F59" s="108"/>
      <c r="G59" s="115">
        <f t="shared" si="5"/>
        <v>0</v>
      </c>
      <c r="I59" s="141"/>
      <c r="J59" s="155"/>
      <c r="K59" s="141"/>
      <c r="L59" s="141"/>
      <c r="M59" s="141"/>
      <c r="N59" s="141"/>
    </row>
    <row r="60" spans="1:14" x14ac:dyDescent="0.25">
      <c r="A60" s="156" t="s">
        <v>24</v>
      </c>
      <c r="B60" s="157"/>
      <c r="C60" s="151" t="s">
        <v>24</v>
      </c>
      <c r="D60" s="152" t="s">
        <v>24</v>
      </c>
      <c r="E60" s="161">
        <v>0</v>
      </c>
      <c r="F60" s="108"/>
      <c r="G60" s="115">
        <f t="shared" si="5"/>
        <v>0</v>
      </c>
      <c r="I60" s="141"/>
      <c r="J60" s="155"/>
      <c r="K60" s="141"/>
      <c r="L60" s="141"/>
      <c r="M60" s="141"/>
      <c r="N60" s="141"/>
    </row>
    <row r="61" spans="1:14" x14ac:dyDescent="0.25">
      <c r="A61" s="140" t="s">
        <v>24</v>
      </c>
      <c r="B61" s="105"/>
      <c r="C61" s="115" t="s">
        <v>24</v>
      </c>
      <c r="D61" s="115" t="s">
        <v>24</v>
      </c>
      <c r="E61" s="140">
        <v>0</v>
      </c>
      <c r="F61" s="108"/>
      <c r="G61" s="115">
        <f t="shared" si="5"/>
        <v>0</v>
      </c>
      <c r="I61" s="141"/>
      <c r="J61" s="141"/>
      <c r="K61" s="141"/>
      <c r="L61" s="141"/>
      <c r="M61" s="141"/>
      <c r="N61" s="141"/>
    </row>
    <row r="62" spans="1:14" x14ac:dyDescent="0.25">
      <c r="A62" s="140" t="s">
        <v>24</v>
      </c>
      <c r="B62" s="105"/>
      <c r="C62" s="115" t="s">
        <v>24</v>
      </c>
      <c r="D62" s="115" t="s">
        <v>24</v>
      </c>
      <c r="E62" s="140">
        <v>0</v>
      </c>
      <c r="F62" s="108"/>
      <c r="G62" s="115">
        <f t="shared" si="5"/>
        <v>0</v>
      </c>
      <c r="I62" s="141"/>
      <c r="J62" s="141"/>
      <c r="K62" s="141"/>
      <c r="L62" s="141"/>
      <c r="M62" s="141"/>
      <c r="N62" s="141"/>
    </row>
    <row r="63" spans="1:14" x14ac:dyDescent="0.25">
      <c r="A63" s="162" t="s">
        <v>24</v>
      </c>
      <c r="B63" s="119"/>
      <c r="C63" s="118" t="s">
        <v>24</v>
      </c>
      <c r="D63" s="118" t="s">
        <v>24</v>
      </c>
      <c r="E63" s="162">
        <v>0</v>
      </c>
      <c r="F63" s="121"/>
      <c r="G63" s="115">
        <f t="shared" si="5"/>
        <v>0</v>
      </c>
      <c r="I63" s="141"/>
      <c r="J63" s="141"/>
      <c r="K63" s="141"/>
      <c r="L63" s="141"/>
      <c r="M63" s="141"/>
      <c r="N63" s="141"/>
    </row>
    <row r="64" spans="1:14" x14ac:dyDescent="0.25">
      <c r="A64" s="143" t="s">
        <v>24</v>
      </c>
      <c r="B64" s="123"/>
      <c r="C64" s="122" t="s">
        <v>24</v>
      </c>
      <c r="D64" s="122" t="s">
        <v>24</v>
      </c>
      <c r="E64" s="143">
        <v>0</v>
      </c>
      <c r="F64" s="144"/>
      <c r="G64" s="144">
        <f>TRUNC(ROUND(SUM(G44:G63),2),2)</f>
        <v>1.92</v>
      </c>
      <c r="I64" s="141"/>
      <c r="J64" s="141"/>
      <c r="K64" s="141"/>
      <c r="L64" s="141"/>
      <c r="M64" s="141"/>
      <c r="N64" s="141"/>
    </row>
    <row r="65" spans="1:22" s="93" customFormat="1" x14ac:dyDescent="0.25">
      <c r="A65" s="126" t="s">
        <v>184</v>
      </c>
      <c r="B65" s="127"/>
      <c r="C65" s="128"/>
      <c r="D65" s="128"/>
      <c r="E65" s="129"/>
      <c r="F65" s="129"/>
      <c r="G65" s="130"/>
      <c r="I65" s="145"/>
      <c r="J65" s="145"/>
      <c r="K65" s="145"/>
      <c r="L65" s="145"/>
      <c r="M65" s="145"/>
      <c r="N65" s="145"/>
    </row>
    <row r="66" spans="1:22" ht="27.75" customHeight="1" x14ac:dyDescent="0.25">
      <c r="A66" s="163" t="s">
        <v>122</v>
      </c>
      <c r="B66" s="132"/>
      <c r="C66" s="95" t="s">
        <v>185</v>
      </c>
      <c r="D66" s="95" t="s">
        <v>186</v>
      </c>
      <c r="E66" s="163" t="s">
        <v>124</v>
      </c>
      <c r="F66" s="133"/>
      <c r="G66" s="134" t="s">
        <v>187</v>
      </c>
    </row>
    <row r="67" spans="1:22" x14ac:dyDescent="0.25">
      <c r="A67" s="142"/>
      <c r="B67" s="85"/>
      <c r="C67" s="120"/>
      <c r="D67" s="120" t="s">
        <v>128</v>
      </c>
      <c r="E67" s="164" t="s">
        <v>129</v>
      </c>
      <c r="F67" s="165"/>
      <c r="G67" s="99" t="s">
        <v>188</v>
      </c>
    </row>
    <row r="68" spans="1:22" ht="15.75" thickBot="1" x14ac:dyDescent="0.3">
      <c r="A68" s="166"/>
      <c r="B68" s="167"/>
      <c r="C68" s="168"/>
      <c r="D68" s="168"/>
      <c r="E68" s="161"/>
      <c r="F68" s="108"/>
      <c r="G68" s="168"/>
    </row>
    <row r="69" spans="1:22" ht="15.75" thickBot="1" x14ac:dyDescent="0.3">
      <c r="A69" s="169" t="s">
        <v>189</v>
      </c>
      <c r="B69" s="170"/>
      <c r="C69" s="116" t="s">
        <v>20</v>
      </c>
      <c r="D69" s="116">
        <v>1</v>
      </c>
      <c r="E69" s="140">
        <v>0.51</v>
      </c>
      <c r="F69" s="108"/>
      <c r="G69" s="115">
        <f>IFERROR(TRUNC(ROUND(D69*E69,2),2),0)</f>
        <v>0.51</v>
      </c>
      <c r="I69" s="171" t="s">
        <v>190</v>
      </c>
      <c r="J69" s="172">
        <v>0</v>
      </c>
    </row>
    <row r="70" spans="1:22" x14ac:dyDescent="0.25">
      <c r="A70" s="173"/>
      <c r="B70" s="174"/>
      <c r="C70" s="120"/>
      <c r="D70" s="120"/>
      <c r="E70" s="175"/>
      <c r="F70" s="176"/>
      <c r="G70" s="118"/>
    </row>
    <row r="71" spans="1:22" x14ac:dyDescent="0.25">
      <c r="A71" s="143" t="s">
        <v>191</v>
      </c>
      <c r="B71" s="123"/>
      <c r="C71" s="122"/>
      <c r="D71" s="122"/>
      <c r="E71" s="122"/>
      <c r="F71" s="123"/>
      <c r="G71" s="122">
        <f>TRUNC(ROUND(SUM(G68:G70),5),2)</f>
        <v>0.51</v>
      </c>
    </row>
    <row r="72" spans="1:22" s="93" customFormat="1" ht="15.75" customHeight="1" x14ac:dyDescent="0.25">
      <c r="A72" s="177"/>
      <c r="B72" s="178"/>
      <c r="C72" s="129" t="s">
        <v>192</v>
      </c>
      <c r="D72" s="129"/>
      <c r="E72" s="129"/>
      <c r="F72" s="129"/>
      <c r="G72" s="179">
        <f>TRUNC(ROUND(G29+G40+G64+G71,2),2)</f>
        <v>3.86</v>
      </c>
    </row>
    <row r="73" spans="1:22" ht="15.75" customHeight="1" x14ac:dyDescent="0.25">
      <c r="A73" s="180"/>
      <c r="B73" s="181"/>
      <c r="C73" s="182" t="s">
        <v>193</v>
      </c>
      <c r="D73" s="124"/>
      <c r="E73" s="124"/>
      <c r="F73" s="183">
        <v>0.03</v>
      </c>
      <c r="G73" s="122">
        <f>TRUNC(ROUND(G72*F73,2),2)</f>
        <v>0.12</v>
      </c>
    </row>
    <row r="74" spans="1:22" ht="15.75" customHeight="1" x14ac:dyDescent="0.25">
      <c r="A74" s="180"/>
      <c r="B74" s="181"/>
      <c r="C74" s="182" t="s">
        <v>194</v>
      </c>
      <c r="D74" s="124"/>
      <c r="E74" s="124"/>
      <c r="F74" s="184">
        <v>1.1000000000000001E-3</v>
      </c>
      <c r="G74" s="122">
        <f>TRUNC(ROUND(G72*F74,2),2)</f>
        <v>0</v>
      </c>
      <c r="V74">
        <f>+COLUMN(V73)</f>
        <v>22</v>
      </c>
    </row>
    <row r="75" spans="1:22" ht="15.75" customHeight="1" x14ac:dyDescent="0.25">
      <c r="A75" s="185"/>
      <c r="B75" s="186"/>
      <c r="C75" s="182" t="s">
        <v>195</v>
      </c>
      <c r="D75" s="124"/>
      <c r="E75" s="124"/>
      <c r="F75" s="144"/>
      <c r="G75" s="122">
        <f>TRUNC(ROUND(SUM(G72:G74),2),2)</f>
        <v>3.98</v>
      </c>
      <c r="U75" t="s">
        <v>196</v>
      </c>
      <c r="V75">
        <f>+TRUNC(ROUND(G29+G40+G71+G73+G74,2),2)</f>
        <v>2.06</v>
      </c>
    </row>
    <row r="76" spans="1:22" s="93" customFormat="1" ht="15.75" customHeight="1" x14ac:dyDescent="0.25">
      <c r="A76" s="187" t="s">
        <v>197</v>
      </c>
      <c r="B76" s="188"/>
      <c r="C76" s="189" t="s">
        <v>198</v>
      </c>
      <c r="D76" s="190"/>
      <c r="E76" s="190"/>
      <c r="F76" s="191"/>
      <c r="G76" s="192"/>
      <c r="U76" s="93" t="s">
        <v>199</v>
      </c>
      <c r="V76" s="93">
        <f>+G64</f>
        <v>1.92</v>
      </c>
    </row>
    <row r="77" spans="1:22" x14ac:dyDescent="0.25">
      <c r="A77" s="193"/>
      <c r="B77" s="193"/>
      <c r="C77" s="193"/>
      <c r="D77" s="193"/>
      <c r="E77" s="193"/>
      <c r="F77" s="193"/>
      <c r="G77" s="193"/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3" orientation="portrait" horizontalDpi="4294967293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5">
    <tabColor rgb="FF92D050"/>
    <pageSetUpPr fitToPage="1"/>
  </sheetPr>
  <dimension ref="A1:V77"/>
  <sheetViews>
    <sheetView showZeros="0" view="pageBreakPreview" topLeftCell="A4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58" t="s">
        <v>109</v>
      </c>
      <c r="B1" s="59"/>
      <c r="C1" s="59"/>
      <c r="D1" s="59"/>
      <c r="E1" s="59"/>
      <c r="F1" s="59"/>
      <c r="G1" s="60"/>
    </row>
    <row r="2" spans="1:22" ht="15" customHeight="1" x14ac:dyDescent="0.25">
      <c r="A2" s="61" t="s">
        <v>110</v>
      </c>
      <c r="B2" s="62"/>
      <c r="C2" s="62"/>
      <c r="D2" s="62" t="s">
        <v>111</v>
      </c>
      <c r="E2" s="63" t="s">
        <v>17</v>
      </c>
      <c r="F2" s="63"/>
      <c r="G2" s="64"/>
    </row>
    <row r="3" spans="1:22" ht="103.5" customHeight="1" x14ac:dyDescent="0.25">
      <c r="A3" s="65" t="s">
        <v>112</v>
      </c>
      <c r="B3" s="66"/>
      <c r="C3" s="62"/>
      <c r="D3" s="62"/>
      <c r="E3" s="63"/>
      <c r="F3" s="63"/>
      <c r="G3" s="64"/>
    </row>
    <row r="4" spans="1:22" ht="18" x14ac:dyDescent="0.25">
      <c r="A4" s="67" t="s">
        <v>113</v>
      </c>
      <c r="B4" s="68"/>
      <c r="C4" s="68"/>
      <c r="D4" s="68"/>
      <c r="E4" s="68"/>
      <c r="F4" s="68"/>
      <c r="G4" s="69"/>
    </row>
    <row r="5" spans="1:22" x14ac:dyDescent="0.25">
      <c r="A5" s="70"/>
      <c r="B5" s="71"/>
      <c r="C5" s="71"/>
      <c r="D5" s="72" t="s">
        <v>114</v>
      </c>
      <c r="F5" s="73"/>
      <c r="G5" s="74"/>
    </row>
    <row r="6" spans="1:22" x14ac:dyDescent="0.25">
      <c r="A6" s="75" t="s">
        <v>115</v>
      </c>
      <c r="B6" s="76"/>
      <c r="C6" s="71"/>
      <c r="D6" s="71"/>
      <c r="E6" s="71"/>
      <c r="F6" s="71"/>
      <c r="G6" s="77"/>
    </row>
    <row r="7" spans="1:22" ht="42" customHeight="1" x14ac:dyDescent="0.25">
      <c r="A7" s="78" t="s">
        <v>93</v>
      </c>
      <c r="B7" s="79"/>
      <c r="C7" s="79"/>
      <c r="D7" s="79"/>
      <c r="E7" s="79"/>
      <c r="F7" s="80" t="s">
        <v>116</v>
      </c>
      <c r="G7" s="81" t="s">
        <v>20</v>
      </c>
      <c r="H7" s="82"/>
      <c r="I7" s="83" t="s">
        <v>117</v>
      </c>
      <c r="J7" s="82">
        <v>2</v>
      </c>
    </row>
    <row r="8" spans="1:22" x14ac:dyDescent="0.25">
      <c r="A8" s="84" t="s">
        <v>118</v>
      </c>
      <c r="B8" s="85"/>
      <c r="C8" s="85"/>
      <c r="D8" s="85"/>
      <c r="E8" s="86"/>
      <c r="F8" s="86"/>
      <c r="G8" s="87"/>
    </row>
    <row r="9" spans="1:22" s="93" customFormat="1" x14ac:dyDescent="0.25">
      <c r="A9" s="88" t="s">
        <v>119</v>
      </c>
      <c r="B9" s="89"/>
      <c r="C9" s="90"/>
      <c r="D9" s="90"/>
      <c r="E9" s="91"/>
      <c r="F9" s="91"/>
      <c r="G9" s="92"/>
      <c r="I9" s="94" t="s">
        <v>120</v>
      </c>
      <c r="J9" s="94" t="s">
        <v>121</v>
      </c>
    </row>
    <row r="10" spans="1:22" ht="15.75" x14ac:dyDescent="0.25">
      <c r="A10" s="95" t="s">
        <v>122</v>
      </c>
      <c r="B10" s="95" t="s">
        <v>123</v>
      </c>
      <c r="C10" s="95" t="s">
        <v>124</v>
      </c>
      <c r="D10" s="95" t="s">
        <v>125</v>
      </c>
      <c r="E10" s="96" t="s">
        <v>126</v>
      </c>
      <c r="F10" s="96"/>
      <c r="G10" s="95" t="s">
        <v>127</v>
      </c>
      <c r="I10" s="97">
        <v>0.5</v>
      </c>
      <c r="J10" s="97">
        <f>1/I10</f>
        <v>2</v>
      </c>
    </row>
    <row r="11" spans="1:22" x14ac:dyDescent="0.25">
      <c r="A11" s="98"/>
      <c r="B11" s="99" t="s">
        <v>128</v>
      </c>
      <c r="C11" s="100" t="s">
        <v>129</v>
      </c>
      <c r="D11" s="99" t="s">
        <v>130</v>
      </c>
      <c r="E11" s="101" t="s">
        <v>131</v>
      </c>
      <c r="F11" s="102"/>
      <c r="G11" s="103" t="s">
        <v>132</v>
      </c>
      <c r="L11" t="s">
        <v>133</v>
      </c>
      <c r="M11" t="s">
        <v>134</v>
      </c>
      <c r="N11" t="s">
        <v>135</v>
      </c>
      <c r="O11" t="s">
        <v>136</v>
      </c>
      <c r="P11" t="s">
        <v>137</v>
      </c>
      <c r="Q11" t="s">
        <v>138</v>
      </c>
      <c r="R11" t="s">
        <v>139</v>
      </c>
      <c r="S11" t="s">
        <v>140</v>
      </c>
    </row>
    <row r="12" spans="1:22" x14ac:dyDescent="0.25">
      <c r="A12" s="104" t="s">
        <v>141</v>
      </c>
      <c r="B12" s="104">
        <v>0</v>
      </c>
      <c r="C12" s="105">
        <v>4.25</v>
      </c>
      <c r="D12" s="106">
        <f>IFERROR(ROUND(B12*C12,5),0)</f>
        <v>0</v>
      </c>
      <c r="E12" s="107">
        <v>0.13</v>
      </c>
      <c r="F12" s="108"/>
      <c r="G12" s="106">
        <f>IFERROR(TRUNC(ROUND(D12*E12,2),2),0)</f>
        <v>0</v>
      </c>
      <c r="I12" t="s">
        <v>142</v>
      </c>
      <c r="J12">
        <v>2</v>
      </c>
      <c r="U12">
        <v>6.25</v>
      </c>
      <c r="V12">
        <f>+U12*1.4</f>
        <v>8.75</v>
      </c>
    </row>
    <row r="13" spans="1:22" x14ac:dyDescent="0.25">
      <c r="A13" s="104" t="s">
        <v>143</v>
      </c>
      <c r="B13" s="104">
        <v>0</v>
      </c>
      <c r="C13" s="105">
        <v>10</v>
      </c>
      <c r="D13" s="106">
        <f t="shared" ref="D13:D26" si="0">IFERROR(ROUND(B13*C13,5),0)</f>
        <v>0</v>
      </c>
      <c r="E13" s="109">
        <v>0.13</v>
      </c>
      <c r="F13" s="110"/>
      <c r="G13" s="106">
        <f t="shared" ref="G13:G26" si="1">IFERROR(TRUNC(ROUND(D13*E13,2),2),0)</f>
        <v>0</v>
      </c>
      <c r="I13" t="s">
        <v>144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4" t="s">
        <v>145</v>
      </c>
      <c r="B14" s="104">
        <v>0</v>
      </c>
      <c r="C14" s="105">
        <v>20</v>
      </c>
      <c r="D14" s="106">
        <f t="shared" si="0"/>
        <v>0</v>
      </c>
      <c r="E14" s="107">
        <v>0.13</v>
      </c>
      <c r="F14" s="108"/>
      <c r="G14" s="106">
        <f t="shared" si="1"/>
        <v>0</v>
      </c>
      <c r="I14" t="s">
        <v>146</v>
      </c>
      <c r="J14">
        <v>2</v>
      </c>
      <c r="U14">
        <v>65</v>
      </c>
      <c r="V14">
        <f t="shared" si="2"/>
        <v>91</v>
      </c>
    </row>
    <row r="15" spans="1:22" x14ac:dyDescent="0.25">
      <c r="A15" s="104" t="s">
        <v>147</v>
      </c>
      <c r="B15" s="104">
        <v>0</v>
      </c>
      <c r="C15" s="105">
        <v>1</v>
      </c>
      <c r="D15" s="106">
        <f t="shared" si="0"/>
        <v>0</v>
      </c>
      <c r="E15" s="107">
        <v>0.13</v>
      </c>
      <c r="F15" s="108"/>
      <c r="G15" s="106">
        <f t="shared" si="1"/>
        <v>0</v>
      </c>
      <c r="I15" t="s">
        <v>148</v>
      </c>
      <c r="J15">
        <v>2</v>
      </c>
      <c r="U15">
        <v>2</v>
      </c>
      <c r="V15">
        <f t="shared" si="2"/>
        <v>2.8</v>
      </c>
    </row>
    <row r="16" spans="1:22" x14ac:dyDescent="0.25">
      <c r="A16" s="104" t="s">
        <v>149</v>
      </c>
      <c r="B16" s="104">
        <v>0</v>
      </c>
      <c r="C16" s="105">
        <v>0.5</v>
      </c>
      <c r="D16" s="106">
        <f t="shared" si="0"/>
        <v>0</v>
      </c>
      <c r="E16" s="107">
        <v>0.13</v>
      </c>
      <c r="F16" s="108"/>
      <c r="G16" s="106">
        <f t="shared" si="1"/>
        <v>0</v>
      </c>
      <c r="I16" t="s">
        <v>150</v>
      </c>
      <c r="J16">
        <v>2</v>
      </c>
      <c r="U16">
        <v>0.5</v>
      </c>
      <c r="V16">
        <f t="shared" si="2"/>
        <v>0.7</v>
      </c>
    </row>
    <row r="17" spans="1:22" x14ac:dyDescent="0.25">
      <c r="A17" s="104" t="s">
        <v>148</v>
      </c>
      <c r="B17" s="104">
        <v>0</v>
      </c>
      <c r="C17" s="105">
        <v>0.15</v>
      </c>
      <c r="D17" s="106">
        <f t="shared" si="0"/>
        <v>0</v>
      </c>
      <c r="E17" s="107">
        <v>0.13</v>
      </c>
      <c r="F17" s="108"/>
      <c r="G17" s="106">
        <f t="shared" si="1"/>
        <v>0</v>
      </c>
      <c r="I17" t="s">
        <v>151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111" t="s">
        <v>152</v>
      </c>
      <c r="B18" s="104">
        <v>1</v>
      </c>
      <c r="C18" s="105">
        <v>0.15</v>
      </c>
      <c r="D18" s="106">
        <f t="shared" si="0"/>
        <v>0.15</v>
      </c>
      <c r="E18" s="107">
        <v>0.13</v>
      </c>
      <c r="F18" s="108"/>
      <c r="G18" s="106">
        <f t="shared" si="1"/>
        <v>0.02</v>
      </c>
      <c r="I18" t="s">
        <v>153</v>
      </c>
      <c r="J18">
        <v>2</v>
      </c>
      <c r="U18">
        <v>0.15</v>
      </c>
      <c r="V18">
        <f t="shared" si="2"/>
        <v>0.21</v>
      </c>
    </row>
    <row r="19" spans="1:22" x14ac:dyDescent="0.25">
      <c r="A19" s="104" t="s">
        <v>154</v>
      </c>
      <c r="B19" s="104">
        <v>0</v>
      </c>
      <c r="C19" s="105">
        <v>0.16</v>
      </c>
      <c r="D19" s="106">
        <f t="shared" si="0"/>
        <v>0</v>
      </c>
      <c r="E19" s="107">
        <v>0.13</v>
      </c>
      <c r="F19" s="108"/>
      <c r="G19" s="106">
        <f t="shared" si="1"/>
        <v>0</v>
      </c>
      <c r="I19" t="s">
        <v>155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4" t="s">
        <v>156</v>
      </c>
      <c r="B20" s="104">
        <v>0</v>
      </c>
      <c r="C20" s="105">
        <v>0.2</v>
      </c>
      <c r="D20" s="106">
        <f t="shared" si="0"/>
        <v>0</v>
      </c>
      <c r="E20" s="107">
        <v>0.13</v>
      </c>
      <c r="F20" s="108"/>
      <c r="G20" s="106">
        <f t="shared" si="1"/>
        <v>0</v>
      </c>
      <c r="I20" t="s">
        <v>157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4" t="s">
        <v>158</v>
      </c>
      <c r="B21" s="104">
        <v>0</v>
      </c>
      <c r="C21" s="105">
        <v>0.2</v>
      </c>
      <c r="D21" s="106">
        <f t="shared" si="0"/>
        <v>0</v>
      </c>
      <c r="E21" s="107">
        <v>0.13</v>
      </c>
      <c r="F21" s="108"/>
      <c r="G21" s="106">
        <f t="shared" si="1"/>
        <v>0</v>
      </c>
      <c r="I21" t="s">
        <v>159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4" t="s">
        <v>160</v>
      </c>
      <c r="B22" s="104">
        <v>1</v>
      </c>
      <c r="C22" s="105">
        <v>0.17</v>
      </c>
      <c r="D22" s="106">
        <f t="shared" si="0"/>
        <v>0.17</v>
      </c>
      <c r="E22" s="107">
        <v>0.13</v>
      </c>
      <c r="F22" s="108"/>
      <c r="G22" s="106">
        <f t="shared" si="1"/>
        <v>0.02</v>
      </c>
      <c r="I22" t="s">
        <v>161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4" t="s">
        <v>162</v>
      </c>
      <c r="B23" s="104">
        <v>1</v>
      </c>
      <c r="C23" s="105">
        <v>0.05</v>
      </c>
      <c r="D23" s="106">
        <f t="shared" si="0"/>
        <v>0.05</v>
      </c>
      <c r="E23" s="107">
        <v>0.13</v>
      </c>
      <c r="F23" s="108"/>
      <c r="G23" s="106">
        <f t="shared" si="1"/>
        <v>0.01</v>
      </c>
      <c r="I23" t="s">
        <v>163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2" t="s">
        <v>164</v>
      </c>
      <c r="B24" s="104">
        <v>2</v>
      </c>
      <c r="C24" s="105">
        <v>0.05</v>
      </c>
      <c r="D24" s="106">
        <f t="shared" si="0"/>
        <v>0.1</v>
      </c>
      <c r="E24" s="107">
        <v>0.13</v>
      </c>
      <c r="F24" s="108"/>
      <c r="G24" s="106">
        <f t="shared" si="1"/>
        <v>0.01</v>
      </c>
      <c r="I24" t="s">
        <v>165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3" t="s">
        <v>161</v>
      </c>
      <c r="B25" s="112">
        <v>0</v>
      </c>
      <c r="C25" s="105">
        <v>0.05</v>
      </c>
      <c r="D25" s="106">
        <f t="shared" si="0"/>
        <v>0</v>
      </c>
      <c r="E25" s="107">
        <v>0.13</v>
      </c>
      <c r="F25" s="108"/>
      <c r="G25" s="106">
        <f t="shared" si="1"/>
        <v>0</v>
      </c>
      <c r="I25" t="s">
        <v>166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4" t="s">
        <v>167</v>
      </c>
      <c r="B26" s="113">
        <v>0</v>
      </c>
      <c r="C26" s="105">
        <v>2</v>
      </c>
      <c r="D26" s="106">
        <f t="shared" si="0"/>
        <v>0</v>
      </c>
      <c r="E26" s="107">
        <v>0.13</v>
      </c>
      <c r="F26" s="108"/>
      <c r="G26" s="106">
        <f t="shared" si="1"/>
        <v>0</v>
      </c>
      <c r="I26" t="s">
        <v>168</v>
      </c>
      <c r="J26">
        <v>5</v>
      </c>
      <c r="U26">
        <v>5</v>
      </c>
      <c r="V26">
        <f t="shared" si="2"/>
        <v>7</v>
      </c>
    </row>
    <row r="27" spans="1:22" x14ac:dyDescent="0.25">
      <c r="A27" s="115"/>
      <c r="B27" s="116"/>
      <c r="C27" s="105"/>
      <c r="D27" s="117"/>
      <c r="E27" s="105"/>
      <c r="F27" s="108"/>
      <c r="G27" s="110"/>
      <c r="I27" t="s">
        <v>169</v>
      </c>
      <c r="J27">
        <v>5</v>
      </c>
    </row>
    <row r="28" spans="1:22" x14ac:dyDescent="0.25">
      <c r="A28" s="118"/>
      <c r="B28" s="118"/>
      <c r="C28" s="119"/>
      <c r="D28" s="120"/>
      <c r="E28" s="119"/>
      <c r="F28" s="121"/>
      <c r="G28" s="87"/>
    </row>
    <row r="29" spans="1:22" x14ac:dyDescent="0.25">
      <c r="A29" s="122" t="s">
        <v>170</v>
      </c>
      <c r="B29" s="122"/>
      <c r="C29" s="123"/>
      <c r="D29" s="122"/>
      <c r="E29" s="124"/>
      <c r="F29" s="125"/>
      <c r="G29" s="122">
        <f>TRUNC(ROUND(SUM(G12:G28),2),2)</f>
        <v>0.06</v>
      </c>
    </row>
    <row r="30" spans="1:22" s="93" customFormat="1" x14ac:dyDescent="0.25">
      <c r="A30" s="126" t="s">
        <v>171</v>
      </c>
      <c r="B30" s="127"/>
      <c r="C30" s="128"/>
      <c r="D30" s="128"/>
      <c r="E30" s="129"/>
      <c r="F30" s="129"/>
      <c r="G30" s="130"/>
    </row>
    <row r="31" spans="1:22" x14ac:dyDescent="0.25">
      <c r="A31" s="95" t="s">
        <v>172</v>
      </c>
      <c r="B31" s="131" t="s">
        <v>123</v>
      </c>
      <c r="C31" s="95" t="s">
        <v>173</v>
      </c>
      <c r="D31" s="95" t="s">
        <v>125</v>
      </c>
      <c r="E31" s="132" t="s">
        <v>126</v>
      </c>
      <c r="F31" s="133"/>
      <c r="G31" s="134" t="s">
        <v>127</v>
      </c>
    </row>
    <row r="32" spans="1:22" x14ac:dyDescent="0.25">
      <c r="A32" s="135"/>
      <c r="B32" s="136" t="s">
        <v>128</v>
      </c>
      <c r="C32" s="120" t="s">
        <v>129</v>
      </c>
      <c r="D32" s="120" t="s">
        <v>130</v>
      </c>
      <c r="E32" s="137" t="s">
        <v>131</v>
      </c>
      <c r="F32" s="138"/>
      <c r="G32" s="139" t="s">
        <v>132</v>
      </c>
    </row>
    <row r="33" spans="1:14" x14ac:dyDescent="0.25">
      <c r="A33" s="115" t="s">
        <v>174</v>
      </c>
      <c r="B33" s="140">
        <v>0</v>
      </c>
      <c r="C33" s="115">
        <v>5.5</v>
      </c>
      <c r="D33" s="106">
        <f>IFERROR(ROUND(B33*C33,5),0)</f>
        <v>0</v>
      </c>
      <c r="E33" s="105">
        <v>0.13</v>
      </c>
      <c r="F33" s="108"/>
      <c r="G33" s="108">
        <f>IFERROR(TRUNC(ROUND(D33*E33,2),2),0)</f>
        <v>0</v>
      </c>
    </row>
    <row r="34" spans="1:14" x14ac:dyDescent="0.25">
      <c r="A34" s="115" t="s">
        <v>175</v>
      </c>
      <c r="B34" s="140">
        <v>1</v>
      </c>
      <c r="C34" s="115">
        <v>5</v>
      </c>
      <c r="D34" s="106">
        <f t="shared" ref="D34:D38" si="3">IFERROR(ROUND(B34*C34,5),0)</f>
        <v>5</v>
      </c>
      <c r="E34" s="105">
        <v>0.13</v>
      </c>
      <c r="F34" s="108"/>
      <c r="G34" s="108">
        <f t="shared" ref="G34:G38" si="4">IFERROR(TRUNC(ROUND(D34*E34,2),2),0)</f>
        <v>0.65</v>
      </c>
    </row>
    <row r="35" spans="1:14" x14ac:dyDescent="0.25">
      <c r="A35" s="115" t="s">
        <v>176</v>
      </c>
      <c r="B35" s="140">
        <v>1</v>
      </c>
      <c r="C35" s="115">
        <v>4.5</v>
      </c>
      <c r="D35" s="106">
        <f t="shared" si="3"/>
        <v>4.5</v>
      </c>
      <c r="E35" s="105">
        <v>0.13</v>
      </c>
      <c r="F35" s="108"/>
      <c r="G35" s="108">
        <f t="shared" si="4"/>
        <v>0.59</v>
      </c>
    </row>
    <row r="36" spans="1:14" x14ac:dyDescent="0.25">
      <c r="A36" s="115" t="s">
        <v>177</v>
      </c>
      <c r="B36" s="140">
        <v>0</v>
      </c>
      <c r="C36" s="115">
        <v>5</v>
      </c>
      <c r="D36" s="106">
        <f t="shared" si="3"/>
        <v>0</v>
      </c>
      <c r="E36" s="105">
        <v>0.13</v>
      </c>
      <c r="F36" s="108"/>
      <c r="G36" s="108">
        <f t="shared" si="4"/>
        <v>0</v>
      </c>
      <c r="I36" s="141"/>
      <c r="J36" s="141"/>
      <c r="K36" s="141"/>
      <c r="L36" s="141"/>
      <c r="M36" s="141"/>
      <c r="N36" s="141"/>
    </row>
    <row r="37" spans="1:14" x14ac:dyDescent="0.25">
      <c r="A37" s="115" t="s">
        <v>178</v>
      </c>
      <c r="B37" s="140">
        <v>1</v>
      </c>
      <c r="C37" s="115">
        <v>6.5</v>
      </c>
      <c r="D37" s="106">
        <f t="shared" si="3"/>
        <v>6.5</v>
      </c>
      <c r="E37" s="105">
        <v>0.13</v>
      </c>
      <c r="F37" s="108"/>
      <c r="G37" s="108">
        <f t="shared" si="4"/>
        <v>0.85</v>
      </c>
      <c r="I37" s="141"/>
      <c r="J37" s="141"/>
      <c r="K37" s="141"/>
      <c r="L37" s="141"/>
      <c r="M37" s="141"/>
      <c r="N37" s="141"/>
    </row>
    <row r="38" spans="1:14" x14ac:dyDescent="0.25">
      <c r="A38" s="115"/>
      <c r="B38" s="140">
        <v>0</v>
      </c>
      <c r="C38" s="115"/>
      <c r="D38" s="106">
        <f t="shared" si="3"/>
        <v>0</v>
      </c>
      <c r="E38" s="105">
        <v>0</v>
      </c>
      <c r="F38" s="108"/>
      <c r="G38" s="108">
        <f t="shared" si="4"/>
        <v>0</v>
      </c>
      <c r="I38" s="141"/>
      <c r="J38" s="141"/>
      <c r="K38" s="141"/>
      <c r="L38" s="141"/>
      <c r="M38" s="141"/>
      <c r="N38" s="141"/>
    </row>
    <row r="39" spans="1:14" x14ac:dyDescent="0.25">
      <c r="A39" s="135"/>
      <c r="B39" s="142"/>
      <c r="C39" s="118"/>
      <c r="D39" s="120"/>
      <c r="E39" s="119"/>
      <c r="F39" s="121"/>
      <c r="G39" s="121"/>
      <c r="I39" s="141"/>
      <c r="J39" s="141"/>
      <c r="K39" s="141"/>
      <c r="L39" s="141"/>
      <c r="M39" s="141"/>
      <c r="N39" s="141"/>
    </row>
    <row r="40" spans="1:14" x14ac:dyDescent="0.25">
      <c r="A40" s="122" t="s">
        <v>179</v>
      </c>
      <c r="B40" s="143"/>
      <c r="C40" s="122"/>
      <c r="D40" s="122"/>
      <c r="E40" s="123"/>
      <c r="F40" s="144"/>
      <c r="G40" s="122">
        <f>TRUNC(ROUND(SUM(G33:G39),2),2)</f>
        <v>2.09</v>
      </c>
      <c r="I40" s="141"/>
      <c r="J40" s="141"/>
      <c r="K40" s="141"/>
      <c r="L40" s="141"/>
      <c r="M40" s="141"/>
      <c r="N40" s="141"/>
    </row>
    <row r="41" spans="1:14" s="93" customFormat="1" x14ac:dyDescent="0.25">
      <c r="A41" s="126" t="s">
        <v>180</v>
      </c>
      <c r="B41" s="127"/>
      <c r="C41" s="128"/>
      <c r="D41" s="128"/>
      <c r="E41" s="129"/>
      <c r="F41" s="129"/>
      <c r="G41" s="130"/>
      <c r="I41" s="145"/>
      <c r="J41" s="145"/>
      <c r="K41" s="145"/>
      <c r="L41" s="145"/>
      <c r="M41" s="145"/>
      <c r="N41" s="145"/>
    </row>
    <row r="42" spans="1:14" ht="15.75" customHeight="1" x14ac:dyDescent="0.25">
      <c r="A42" s="143" t="s">
        <v>181</v>
      </c>
      <c r="B42" s="144"/>
      <c r="C42" s="122" t="s">
        <v>5</v>
      </c>
      <c r="D42" s="122" t="s">
        <v>123</v>
      </c>
      <c r="E42" s="124" t="s">
        <v>182</v>
      </c>
      <c r="F42" s="124"/>
      <c r="G42" s="122" t="s">
        <v>127</v>
      </c>
      <c r="I42" s="141"/>
      <c r="J42" s="141"/>
      <c r="K42" s="141"/>
      <c r="L42" s="141"/>
      <c r="M42" s="141"/>
      <c r="N42" s="141"/>
    </row>
    <row r="43" spans="1:14" x14ac:dyDescent="0.25">
      <c r="A43" s="146"/>
      <c r="B43" s="147"/>
      <c r="C43" s="99"/>
      <c r="D43" s="99" t="s">
        <v>128</v>
      </c>
      <c r="E43" s="148" t="s">
        <v>129</v>
      </c>
      <c r="F43" s="102"/>
      <c r="G43" s="99" t="s">
        <v>130</v>
      </c>
      <c r="I43" s="141"/>
      <c r="J43" s="141"/>
      <c r="K43" s="141"/>
      <c r="L43" s="141"/>
      <c r="M43" s="141"/>
      <c r="N43" s="141"/>
    </row>
    <row r="44" spans="1:14" ht="38.25" x14ac:dyDescent="0.25">
      <c r="A44" s="149" t="s">
        <v>273</v>
      </c>
      <c r="B44" s="150"/>
      <c r="C44" s="151" t="s">
        <v>20</v>
      </c>
      <c r="D44" s="152">
        <v>1</v>
      </c>
      <c r="E44" s="153">
        <v>3.76</v>
      </c>
      <c r="F44" s="154"/>
      <c r="G44" s="115">
        <f>IFERROR(TRUNC(ROUND(D44*E44,2),2),0)</f>
        <v>3.76</v>
      </c>
      <c r="I44" s="141"/>
      <c r="J44" s="155"/>
      <c r="K44" s="141"/>
      <c r="L44" s="141"/>
      <c r="M44" s="141"/>
      <c r="N44" s="141"/>
    </row>
    <row r="45" spans="1:14" x14ac:dyDescent="0.25">
      <c r="A45" s="156" t="s">
        <v>24</v>
      </c>
      <c r="B45" s="157"/>
      <c r="C45" s="151" t="s">
        <v>24</v>
      </c>
      <c r="D45" s="152" t="s">
        <v>24</v>
      </c>
      <c r="E45" s="158">
        <v>0</v>
      </c>
      <c r="F45" s="110"/>
      <c r="G45" s="115">
        <f t="shared" ref="G45:G63" si="5">IFERROR(TRUNC(ROUND(D45*E45,2),2),0)</f>
        <v>0</v>
      </c>
      <c r="I45" s="141"/>
      <c r="J45" s="155"/>
      <c r="K45" s="141"/>
      <c r="L45" s="141"/>
      <c r="M45" s="141"/>
      <c r="N45" s="141"/>
    </row>
    <row r="46" spans="1:14" x14ac:dyDescent="0.25">
      <c r="A46" s="156" t="s">
        <v>24</v>
      </c>
      <c r="B46" s="157"/>
      <c r="C46" s="159" t="s">
        <v>24</v>
      </c>
      <c r="D46" s="160" t="s">
        <v>24</v>
      </c>
      <c r="E46" s="161">
        <v>0</v>
      </c>
      <c r="F46" s="108"/>
      <c r="G46" s="115">
        <f t="shared" si="5"/>
        <v>0</v>
      </c>
      <c r="I46" s="141"/>
      <c r="J46" s="155"/>
      <c r="K46" s="141"/>
      <c r="L46" s="141"/>
      <c r="M46" s="141"/>
      <c r="N46" s="141"/>
    </row>
    <row r="47" spans="1:14" x14ac:dyDescent="0.25">
      <c r="A47" s="156" t="s">
        <v>24</v>
      </c>
      <c r="B47" s="157"/>
      <c r="C47" s="151" t="s">
        <v>24</v>
      </c>
      <c r="D47" s="152" t="s">
        <v>24</v>
      </c>
      <c r="E47" s="161">
        <v>0</v>
      </c>
      <c r="F47" s="108"/>
      <c r="G47" s="115">
        <f t="shared" si="5"/>
        <v>0</v>
      </c>
      <c r="I47" s="141"/>
      <c r="J47" s="155"/>
      <c r="K47" s="141"/>
      <c r="L47" s="141"/>
      <c r="M47" s="141"/>
      <c r="N47" s="141"/>
    </row>
    <row r="48" spans="1:14" x14ac:dyDescent="0.25">
      <c r="A48" s="156" t="s">
        <v>24</v>
      </c>
      <c r="B48" s="157"/>
      <c r="C48" s="151" t="s">
        <v>24</v>
      </c>
      <c r="D48" s="152" t="s">
        <v>24</v>
      </c>
      <c r="E48" s="161">
        <v>0</v>
      </c>
      <c r="F48" s="108"/>
      <c r="G48" s="115">
        <f t="shared" si="5"/>
        <v>0</v>
      </c>
      <c r="I48" s="141"/>
      <c r="J48" s="155"/>
      <c r="K48" s="141"/>
      <c r="L48" s="141"/>
      <c r="M48" s="141"/>
      <c r="N48" s="141"/>
    </row>
    <row r="49" spans="1:14" x14ac:dyDescent="0.25">
      <c r="A49" s="156" t="s">
        <v>24</v>
      </c>
      <c r="B49" s="157"/>
      <c r="C49" s="151" t="s">
        <v>24</v>
      </c>
      <c r="D49" s="152" t="s">
        <v>24</v>
      </c>
      <c r="E49" s="161">
        <v>0</v>
      </c>
      <c r="F49" s="108"/>
      <c r="G49" s="115">
        <f t="shared" si="5"/>
        <v>0</v>
      </c>
      <c r="I49" s="141"/>
      <c r="J49" s="155"/>
      <c r="K49" s="141"/>
      <c r="L49" s="141"/>
      <c r="M49" s="141"/>
      <c r="N49" s="141"/>
    </row>
    <row r="50" spans="1:14" x14ac:dyDescent="0.25">
      <c r="A50" s="156" t="s">
        <v>24</v>
      </c>
      <c r="B50" s="157"/>
      <c r="C50" s="151" t="s">
        <v>24</v>
      </c>
      <c r="D50" s="152" t="s">
        <v>24</v>
      </c>
      <c r="E50" s="161">
        <v>0</v>
      </c>
      <c r="F50" s="108"/>
      <c r="G50" s="115">
        <f t="shared" si="5"/>
        <v>0</v>
      </c>
      <c r="I50" s="141"/>
      <c r="J50" s="155"/>
      <c r="K50" s="141"/>
      <c r="L50" s="141"/>
      <c r="M50" s="141"/>
      <c r="N50" s="141"/>
    </row>
    <row r="51" spans="1:14" x14ac:dyDescent="0.25">
      <c r="A51" s="156" t="s">
        <v>24</v>
      </c>
      <c r="B51" s="157"/>
      <c r="C51" s="151" t="s">
        <v>24</v>
      </c>
      <c r="D51" s="152" t="s">
        <v>24</v>
      </c>
      <c r="E51" s="161">
        <v>0</v>
      </c>
      <c r="F51" s="108"/>
      <c r="G51" s="115">
        <f t="shared" si="5"/>
        <v>0</v>
      </c>
      <c r="I51" s="141"/>
      <c r="J51" s="155"/>
      <c r="K51" s="141"/>
      <c r="L51" s="141"/>
      <c r="M51" s="141"/>
      <c r="N51" s="141"/>
    </row>
    <row r="52" spans="1:14" x14ac:dyDescent="0.25">
      <c r="A52" s="156" t="s">
        <v>24</v>
      </c>
      <c r="B52" s="157"/>
      <c r="C52" s="151" t="s">
        <v>24</v>
      </c>
      <c r="D52" s="152" t="s">
        <v>24</v>
      </c>
      <c r="E52" s="161">
        <v>0</v>
      </c>
      <c r="F52" s="108"/>
      <c r="G52" s="115">
        <f t="shared" si="5"/>
        <v>0</v>
      </c>
      <c r="I52" s="141"/>
      <c r="J52" s="155"/>
      <c r="K52" s="141"/>
      <c r="L52" s="141"/>
      <c r="M52" s="141"/>
      <c r="N52" s="141"/>
    </row>
    <row r="53" spans="1:14" x14ac:dyDescent="0.25">
      <c r="A53" s="156" t="s">
        <v>24</v>
      </c>
      <c r="B53" s="157"/>
      <c r="C53" s="151" t="s">
        <v>24</v>
      </c>
      <c r="D53" s="152" t="s">
        <v>24</v>
      </c>
      <c r="E53" s="161">
        <v>0</v>
      </c>
      <c r="F53" s="108"/>
      <c r="G53" s="115">
        <f t="shared" si="5"/>
        <v>0</v>
      </c>
      <c r="I53" s="141"/>
      <c r="J53" s="155"/>
      <c r="K53" s="141"/>
      <c r="L53" s="141"/>
      <c r="M53" s="141"/>
      <c r="N53" s="141"/>
    </row>
    <row r="54" spans="1:14" x14ac:dyDescent="0.25">
      <c r="A54" s="156" t="s">
        <v>24</v>
      </c>
      <c r="B54" s="157"/>
      <c r="C54" s="151" t="s">
        <v>24</v>
      </c>
      <c r="D54" s="152" t="s">
        <v>24</v>
      </c>
      <c r="E54" s="161">
        <v>0</v>
      </c>
      <c r="F54" s="108"/>
      <c r="G54" s="115">
        <f t="shared" si="5"/>
        <v>0</v>
      </c>
      <c r="I54" s="141"/>
      <c r="J54" s="155"/>
      <c r="K54" s="141"/>
      <c r="L54" s="141"/>
      <c r="M54" s="141"/>
      <c r="N54" s="141"/>
    </row>
    <row r="55" spans="1:14" x14ac:dyDescent="0.25">
      <c r="A55" s="140" t="s">
        <v>24</v>
      </c>
      <c r="B55" s="105"/>
      <c r="C55" s="151" t="s">
        <v>24</v>
      </c>
      <c r="D55" s="152" t="s">
        <v>24</v>
      </c>
      <c r="E55" s="140">
        <v>0</v>
      </c>
      <c r="F55" s="108"/>
      <c r="G55" s="115">
        <f t="shared" si="5"/>
        <v>0</v>
      </c>
      <c r="I55" s="141"/>
      <c r="J55" s="141"/>
      <c r="K55" s="141"/>
      <c r="L55" s="141"/>
      <c r="M55" s="141"/>
      <c r="N55" s="141"/>
    </row>
    <row r="56" spans="1:14" x14ac:dyDescent="0.25">
      <c r="A56" s="156" t="s">
        <v>24</v>
      </c>
      <c r="B56" s="157"/>
      <c r="C56" s="151" t="s">
        <v>24</v>
      </c>
      <c r="D56" s="152" t="s">
        <v>24</v>
      </c>
      <c r="E56" s="161">
        <v>0</v>
      </c>
      <c r="F56" s="108"/>
      <c r="G56" s="115">
        <f t="shared" si="5"/>
        <v>0</v>
      </c>
      <c r="I56" s="141"/>
      <c r="J56" s="155"/>
      <c r="K56" s="141"/>
      <c r="L56" s="141"/>
      <c r="M56" s="141"/>
      <c r="N56" s="141"/>
    </row>
    <row r="57" spans="1:14" x14ac:dyDescent="0.25">
      <c r="A57" s="156" t="s">
        <v>24</v>
      </c>
      <c r="B57" s="157"/>
      <c r="C57" s="151" t="s">
        <v>24</v>
      </c>
      <c r="D57" s="152" t="s">
        <v>24</v>
      </c>
      <c r="E57" s="161">
        <v>0</v>
      </c>
      <c r="F57" s="108"/>
      <c r="G57" s="115">
        <f t="shared" si="5"/>
        <v>0</v>
      </c>
      <c r="I57" s="141"/>
      <c r="J57" s="155"/>
      <c r="K57" s="141"/>
      <c r="L57" s="141"/>
      <c r="M57" s="141"/>
      <c r="N57" s="141"/>
    </row>
    <row r="58" spans="1:14" x14ac:dyDescent="0.25">
      <c r="A58" s="156" t="s">
        <v>24</v>
      </c>
      <c r="B58" s="157"/>
      <c r="C58" s="151" t="s">
        <v>24</v>
      </c>
      <c r="D58" s="152" t="s">
        <v>24</v>
      </c>
      <c r="E58" s="161">
        <v>0</v>
      </c>
      <c r="F58" s="108"/>
      <c r="G58" s="115">
        <f t="shared" si="5"/>
        <v>0</v>
      </c>
      <c r="I58" s="141"/>
      <c r="J58" s="155"/>
      <c r="K58" s="141"/>
      <c r="L58" s="141"/>
      <c r="M58" s="141"/>
      <c r="N58" s="141"/>
    </row>
    <row r="59" spans="1:14" x14ac:dyDescent="0.25">
      <c r="A59" s="156" t="s">
        <v>24</v>
      </c>
      <c r="B59" s="157"/>
      <c r="C59" s="151" t="s">
        <v>24</v>
      </c>
      <c r="D59" s="152" t="s">
        <v>24</v>
      </c>
      <c r="E59" s="161">
        <v>0</v>
      </c>
      <c r="F59" s="108"/>
      <c r="G59" s="115">
        <f t="shared" si="5"/>
        <v>0</v>
      </c>
      <c r="I59" s="141"/>
      <c r="J59" s="155"/>
      <c r="K59" s="141"/>
      <c r="L59" s="141"/>
      <c r="M59" s="141"/>
      <c r="N59" s="141"/>
    </row>
    <row r="60" spans="1:14" x14ac:dyDescent="0.25">
      <c r="A60" s="156" t="s">
        <v>24</v>
      </c>
      <c r="B60" s="157"/>
      <c r="C60" s="151" t="s">
        <v>24</v>
      </c>
      <c r="D60" s="152" t="s">
        <v>24</v>
      </c>
      <c r="E60" s="161">
        <v>0</v>
      </c>
      <c r="F60" s="108"/>
      <c r="G60" s="115">
        <f t="shared" si="5"/>
        <v>0</v>
      </c>
      <c r="I60" s="141"/>
      <c r="J60" s="155"/>
      <c r="K60" s="141"/>
      <c r="L60" s="141"/>
      <c r="M60" s="141"/>
      <c r="N60" s="141"/>
    </row>
    <row r="61" spans="1:14" x14ac:dyDescent="0.25">
      <c r="A61" s="140" t="s">
        <v>24</v>
      </c>
      <c r="B61" s="105"/>
      <c r="C61" s="115" t="s">
        <v>24</v>
      </c>
      <c r="D61" s="115" t="s">
        <v>24</v>
      </c>
      <c r="E61" s="140">
        <v>0</v>
      </c>
      <c r="F61" s="108"/>
      <c r="G61" s="115">
        <f t="shared" si="5"/>
        <v>0</v>
      </c>
      <c r="I61" s="141"/>
      <c r="J61" s="141"/>
      <c r="K61" s="141"/>
      <c r="L61" s="141"/>
      <c r="M61" s="141"/>
      <c r="N61" s="141"/>
    </row>
    <row r="62" spans="1:14" x14ac:dyDescent="0.25">
      <c r="A62" s="140" t="s">
        <v>24</v>
      </c>
      <c r="B62" s="105"/>
      <c r="C62" s="115" t="s">
        <v>24</v>
      </c>
      <c r="D62" s="115" t="s">
        <v>24</v>
      </c>
      <c r="E62" s="140">
        <v>0</v>
      </c>
      <c r="F62" s="108"/>
      <c r="G62" s="115">
        <f t="shared" si="5"/>
        <v>0</v>
      </c>
      <c r="I62" s="141"/>
      <c r="J62" s="141"/>
      <c r="K62" s="141"/>
      <c r="L62" s="141"/>
      <c r="M62" s="141"/>
      <c r="N62" s="141"/>
    </row>
    <row r="63" spans="1:14" x14ac:dyDescent="0.25">
      <c r="A63" s="162" t="s">
        <v>24</v>
      </c>
      <c r="B63" s="119"/>
      <c r="C63" s="118" t="s">
        <v>24</v>
      </c>
      <c r="D63" s="118" t="s">
        <v>24</v>
      </c>
      <c r="E63" s="162">
        <v>0</v>
      </c>
      <c r="F63" s="121"/>
      <c r="G63" s="115">
        <f t="shared" si="5"/>
        <v>0</v>
      </c>
      <c r="I63" s="141"/>
      <c r="J63" s="141"/>
      <c r="K63" s="141"/>
      <c r="L63" s="141"/>
      <c r="M63" s="141"/>
      <c r="N63" s="141"/>
    </row>
    <row r="64" spans="1:14" x14ac:dyDescent="0.25">
      <c r="A64" s="143" t="s">
        <v>24</v>
      </c>
      <c r="B64" s="123"/>
      <c r="C64" s="122" t="s">
        <v>24</v>
      </c>
      <c r="D64" s="122" t="s">
        <v>24</v>
      </c>
      <c r="E64" s="143">
        <v>0</v>
      </c>
      <c r="F64" s="144"/>
      <c r="G64" s="144">
        <f>TRUNC(ROUND(SUM(G44:G63),2),2)</f>
        <v>3.76</v>
      </c>
      <c r="I64" s="141"/>
      <c r="J64" s="141"/>
      <c r="K64" s="141"/>
      <c r="L64" s="141"/>
      <c r="M64" s="141"/>
      <c r="N64" s="141"/>
    </row>
    <row r="65" spans="1:22" s="93" customFormat="1" x14ac:dyDescent="0.25">
      <c r="A65" s="126" t="s">
        <v>184</v>
      </c>
      <c r="B65" s="127"/>
      <c r="C65" s="128"/>
      <c r="D65" s="128"/>
      <c r="E65" s="129"/>
      <c r="F65" s="129"/>
      <c r="G65" s="130"/>
      <c r="I65" s="145"/>
      <c r="J65" s="145"/>
      <c r="K65" s="145"/>
      <c r="L65" s="145"/>
      <c r="M65" s="145"/>
      <c r="N65" s="145"/>
    </row>
    <row r="66" spans="1:22" ht="27.75" customHeight="1" x14ac:dyDescent="0.25">
      <c r="A66" s="163" t="s">
        <v>122</v>
      </c>
      <c r="B66" s="132"/>
      <c r="C66" s="95" t="s">
        <v>185</v>
      </c>
      <c r="D66" s="95" t="s">
        <v>186</v>
      </c>
      <c r="E66" s="163" t="s">
        <v>124</v>
      </c>
      <c r="F66" s="133"/>
      <c r="G66" s="134" t="s">
        <v>187</v>
      </c>
    </row>
    <row r="67" spans="1:22" x14ac:dyDescent="0.25">
      <c r="A67" s="142"/>
      <c r="B67" s="85"/>
      <c r="C67" s="120"/>
      <c r="D67" s="120" t="s">
        <v>128</v>
      </c>
      <c r="E67" s="164" t="s">
        <v>129</v>
      </c>
      <c r="F67" s="165"/>
      <c r="G67" s="99" t="s">
        <v>188</v>
      </c>
    </row>
    <row r="68" spans="1:22" ht="15.75" thickBot="1" x14ac:dyDescent="0.3">
      <c r="A68" s="166"/>
      <c r="B68" s="167"/>
      <c r="C68" s="168"/>
      <c r="D68" s="168"/>
      <c r="E68" s="161"/>
      <c r="F68" s="108"/>
      <c r="G68" s="168"/>
    </row>
    <row r="69" spans="1:22" ht="15.75" thickBot="1" x14ac:dyDescent="0.3">
      <c r="A69" s="169" t="s">
        <v>189</v>
      </c>
      <c r="B69" s="170"/>
      <c r="C69" s="116" t="s">
        <v>20</v>
      </c>
      <c r="D69" s="116">
        <v>1</v>
      </c>
      <c r="E69" s="140">
        <v>0.5</v>
      </c>
      <c r="F69" s="108"/>
      <c r="G69" s="115">
        <f>IFERROR(TRUNC(ROUND(D69*E69,2),2),0)</f>
        <v>0.5</v>
      </c>
      <c r="I69" s="171" t="s">
        <v>190</v>
      </c>
      <c r="J69" s="172">
        <v>0</v>
      </c>
    </row>
    <row r="70" spans="1:22" x14ac:dyDescent="0.25">
      <c r="A70" s="173"/>
      <c r="B70" s="174"/>
      <c r="C70" s="120"/>
      <c r="D70" s="120"/>
      <c r="E70" s="175"/>
      <c r="F70" s="176"/>
      <c r="G70" s="118"/>
    </row>
    <row r="71" spans="1:22" x14ac:dyDescent="0.25">
      <c r="A71" s="143" t="s">
        <v>191</v>
      </c>
      <c r="B71" s="123"/>
      <c r="C71" s="122"/>
      <c r="D71" s="122"/>
      <c r="E71" s="122"/>
      <c r="F71" s="123"/>
      <c r="G71" s="122">
        <f>TRUNC(ROUND(SUM(G68:G70),5),2)</f>
        <v>0.5</v>
      </c>
    </row>
    <row r="72" spans="1:22" s="93" customFormat="1" ht="15.75" customHeight="1" x14ac:dyDescent="0.25">
      <c r="A72" s="177"/>
      <c r="B72" s="178"/>
      <c r="C72" s="129" t="s">
        <v>192</v>
      </c>
      <c r="D72" s="129"/>
      <c r="E72" s="129"/>
      <c r="F72" s="129"/>
      <c r="G72" s="179">
        <f>TRUNC(ROUND(G29+G40+G64+G71,2),2)</f>
        <v>6.41</v>
      </c>
    </row>
    <row r="73" spans="1:22" ht="15.75" customHeight="1" x14ac:dyDescent="0.25">
      <c r="A73" s="180"/>
      <c r="B73" s="181"/>
      <c r="C73" s="182" t="s">
        <v>193</v>
      </c>
      <c r="D73" s="124"/>
      <c r="E73" s="124"/>
      <c r="F73" s="183">
        <v>0.03</v>
      </c>
      <c r="G73" s="122">
        <f>TRUNC(ROUND(G72*F73,2),2)</f>
        <v>0.19</v>
      </c>
    </row>
    <row r="74" spans="1:22" ht="15.75" customHeight="1" x14ac:dyDescent="0.25">
      <c r="A74" s="180"/>
      <c r="B74" s="181"/>
      <c r="C74" s="182" t="s">
        <v>194</v>
      </c>
      <c r="D74" s="124"/>
      <c r="E74" s="124"/>
      <c r="F74" s="184">
        <v>1.1000000000000001E-3</v>
      </c>
      <c r="G74" s="122">
        <f>TRUNC(ROUND(G72*F74,2),2)</f>
        <v>0.01</v>
      </c>
      <c r="V74">
        <f>+COLUMN(V73)</f>
        <v>22</v>
      </c>
    </row>
    <row r="75" spans="1:22" ht="15.75" customHeight="1" x14ac:dyDescent="0.25">
      <c r="A75" s="185"/>
      <c r="B75" s="186"/>
      <c r="C75" s="182" t="s">
        <v>195</v>
      </c>
      <c r="D75" s="124"/>
      <c r="E75" s="124"/>
      <c r="F75" s="144"/>
      <c r="G75" s="122">
        <f>TRUNC(ROUND(SUM(G72:G74),2),2)</f>
        <v>6.61</v>
      </c>
      <c r="U75" t="s">
        <v>196</v>
      </c>
      <c r="V75">
        <f>+TRUNC(ROUND(G29+G40+G71+G73+G74,2),2)</f>
        <v>2.85</v>
      </c>
    </row>
    <row r="76" spans="1:22" s="93" customFormat="1" ht="15.75" customHeight="1" x14ac:dyDescent="0.25">
      <c r="A76" s="187" t="s">
        <v>197</v>
      </c>
      <c r="B76" s="188"/>
      <c r="C76" s="189" t="s">
        <v>198</v>
      </c>
      <c r="D76" s="190"/>
      <c r="E76" s="190"/>
      <c r="F76" s="191"/>
      <c r="G76" s="192"/>
      <c r="U76" s="93" t="s">
        <v>199</v>
      </c>
      <c r="V76" s="93">
        <f>+G64</f>
        <v>3.76</v>
      </c>
    </row>
    <row r="77" spans="1:22" x14ac:dyDescent="0.25">
      <c r="A77" s="193"/>
      <c r="B77" s="193"/>
      <c r="C77" s="193"/>
      <c r="D77" s="193"/>
      <c r="E77" s="193"/>
      <c r="F77" s="193"/>
      <c r="G77" s="193"/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2" orientation="portrait" horizontalDpi="4294967293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6">
    <tabColor rgb="FF92D050"/>
    <pageSetUpPr fitToPage="1"/>
  </sheetPr>
  <dimension ref="A1:V77"/>
  <sheetViews>
    <sheetView showZeros="0" view="pageBreakPreview" topLeftCell="A4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58" t="s">
        <v>109</v>
      </c>
      <c r="B1" s="59"/>
      <c r="C1" s="59"/>
      <c r="D1" s="59"/>
      <c r="E1" s="59"/>
      <c r="F1" s="59"/>
      <c r="G1" s="60"/>
    </row>
    <row r="2" spans="1:22" ht="15" customHeight="1" x14ac:dyDescent="0.25">
      <c r="A2" s="61" t="s">
        <v>110</v>
      </c>
      <c r="B2" s="62"/>
      <c r="C2" s="62"/>
      <c r="D2" s="62" t="s">
        <v>111</v>
      </c>
      <c r="E2" s="63" t="s">
        <v>17</v>
      </c>
      <c r="F2" s="63"/>
      <c r="G2" s="64"/>
    </row>
    <row r="3" spans="1:22" ht="103.5" customHeight="1" x14ac:dyDescent="0.25">
      <c r="A3" s="65" t="s">
        <v>112</v>
      </c>
      <c r="B3" s="66"/>
      <c r="C3" s="62"/>
      <c r="D3" s="62"/>
      <c r="E3" s="63"/>
      <c r="F3" s="63"/>
      <c r="G3" s="64"/>
    </row>
    <row r="4" spans="1:22" ht="18" x14ac:dyDescent="0.25">
      <c r="A4" s="67" t="s">
        <v>113</v>
      </c>
      <c r="B4" s="68"/>
      <c r="C4" s="68"/>
      <c r="D4" s="68"/>
      <c r="E4" s="68"/>
      <c r="F4" s="68"/>
      <c r="G4" s="69"/>
    </row>
    <row r="5" spans="1:22" x14ac:dyDescent="0.25">
      <c r="A5" s="70"/>
      <c r="B5" s="71"/>
      <c r="C5" s="71"/>
      <c r="D5" s="72" t="s">
        <v>114</v>
      </c>
      <c r="F5" s="73"/>
      <c r="G5" s="74"/>
    </row>
    <row r="6" spans="1:22" x14ac:dyDescent="0.25">
      <c r="A6" s="75" t="s">
        <v>115</v>
      </c>
      <c r="B6" s="76"/>
      <c r="C6" s="71"/>
      <c r="D6" s="71"/>
      <c r="E6" s="71"/>
      <c r="F6" s="71"/>
      <c r="G6" s="77"/>
    </row>
    <row r="7" spans="1:22" ht="42" customHeight="1" x14ac:dyDescent="0.25">
      <c r="A7" s="78" t="s">
        <v>94</v>
      </c>
      <c r="B7" s="79"/>
      <c r="C7" s="79"/>
      <c r="D7" s="79"/>
      <c r="E7" s="79"/>
      <c r="F7" s="80" t="s">
        <v>116</v>
      </c>
      <c r="G7" s="81" t="s">
        <v>20</v>
      </c>
      <c r="H7" s="82"/>
      <c r="I7" s="83" t="s">
        <v>117</v>
      </c>
      <c r="J7" s="82">
        <v>2</v>
      </c>
    </row>
    <row r="8" spans="1:22" x14ac:dyDescent="0.25">
      <c r="A8" s="84" t="s">
        <v>118</v>
      </c>
      <c r="B8" s="85"/>
      <c r="C8" s="85"/>
      <c r="D8" s="85"/>
      <c r="E8" s="86"/>
      <c r="F8" s="86"/>
      <c r="G8" s="87"/>
    </row>
    <row r="9" spans="1:22" s="93" customFormat="1" x14ac:dyDescent="0.25">
      <c r="A9" s="88" t="s">
        <v>119</v>
      </c>
      <c r="B9" s="89"/>
      <c r="C9" s="90"/>
      <c r="D9" s="90"/>
      <c r="E9" s="91"/>
      <c r="F9" s="91"/>
      <c r="G9" s="92"/>
      <c r="I9" s="94" t="s">
        <v>120</v>
      </c>
      <c r="J9" s="94" t="s">
        <v>121</v>
      </c>
    </row>
    <row r="10" spans="1:22" ht="15.75" x14ac:dyDescent="0.25">
      <c r="A10" s="95" t="s">
        <v>122</v>
      </c>
      <c r="B10" s="95" t="s">
        <v>123</v>
      </c>
      <c r="C10" s="95" t="s">
        <v>124</v>
      </c>
      <c r="D10" s="95" t="s">
        <v>125</v>
      </c>
      <c r="E10" s="96" t="s">
        <v>126</v>
      </c>
      <c r="F10" s="96"/>
      <c r="G10" s="95" t="s">
        <v>127</v>
      </c>
      <c r="I10" s="97">
        <v>0.5</v>
      </c>
      <c r="J10" s="97">
        <f>1/I10</f>
        <v>2</v>
      </c>
    </row>
    <row r="11" spans="1:22" x14ac:dyDescent="0.25">
      <c r="A11" s="98"/>
      <c r="B11" s="99" t="s">
        <v>128</v>
      </c>
      <c r="C11" s="100" t="s">
        <v>129</v>
      </c>
      <c r="D11" s="99" t="s">
        <v>130</v>
      </c>
      <c r="E11" s="101" t="s">
        <v>131</v>
      </c>
      <c r="F11" s="102"/>
      <c r="G11" s="103" t="s">
        <v>132</v>
      </c>
      <c r="L11" t="s">
        <v>133</v>
      </c>
      <c r="M11" t="s">
        <v>134</v>
      </c>
      <c r="N11" t="s">
        <v>135</v>
      </c>
      <c r="O11" t="s">
        <v>136</v>
      </c>
      <c r="P11" t="s">
        <v>137</v>
      </c>
      <c r="Q11" t="s">
        <v>138</v>
      </c>
      <c r="R11" t="s">
        <v>139</v>
      </c>
      <c r="S11" t="s">
        <v>140</v>
      </c>
    </row>
    <row r="12" spans="1:22" x14ac:dyDescent="0.25">
      <c r="A12" s="104" t="s">
        <v>141</v>
      </c>
      <c r="B12" s="104">
        <v>1</v>
      </c>
      <c r="C12" s="105">
        <v>4.25</v>
      </c>
      <c r="D12" s="106">
        <f>IFERROR(ROUND(B12*C12,5),0)</f>
        <v>4.25</v>
      </c>
      <c r="E12" s="107">
        <v>0.24</v>
      </c>
      <c r="F12" s="108"/>
      <c r="G12" s="106">
        <f>IFERROR(TRUNC(ROUND(D12*E12,2),2),0)</f>
        <v>1.02</v>
      </c>
      <c r="I12" t="s">
        <v>142</v>
      </c>
      <c r="J12">
        <v>2</v>
      </c>
      <c r="U12">
        <v>6.25</v>
      </c>
      <c r="V12">
        <f>+U12*1.4</f>
        <v>8.75</v>
      </c>
    </row>
    <row r="13" spans="1:22" x14ac:dyDescent="0.25">
      <c r="A13" s="104" t="s">
        <v>143</v>
      </c>
      <c r="B13" s="104">
        <v>0</v>
      </c>
      <c r="C13" s="105">
        <v>10</v>
      </c>
      <c r="D13" s="106">
        <f t="shared" ref="D13:D26" si="0">IFERROR(ROUND(B13*C13,5),0)</f>
        <v>0</v>
      </c>
      <c r="E13" s="109">
        <v>0.24</v>
      </c>
      <c r="F13" s="110"/>
      <c r="G13" s="106">
        <f t="shared" ref="G13:G26" si="1">IFERROR(TRUNC(ROUND(D13*E13,2),2),0)</f>
        <v>0</v>
      </c>
      <c r="I13" t="s">
        <v>144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4" t="s">
        <v>145</v>
      </c>
      <c r="B14" s="104">
        <v>0</v>
      </c>
      <c r="C14" s="105">
        <v>20</v>
      </c>
      <c r="D14" s="106">
        <f t="shared" si="0"/>
        <v>0</v>
      </c>
      <c r="E14" s="107">
        <v>0.24</v>
      </c>
      <c r="F14" s="108"/>
      <c r="G14" s="106">
        <f t="shared" si="1"/>
        <v>0</v>
      </c>
      <c r="I14" t="s">
        <v>146</v>
      </c>
      <c r="J14">
        <v>2</v>
      </c>
      <c r="U14">
        <v>65</v>
      </c>
      <c r="V14">
        <f t="shared" si="2"/>
        <v>91</v>
      </c>
    </row>
    <row r="15" spans="1:22" x14ac:dyDescent="0.25">
      <c r="A15" s="104" t="s">
        <v>147</v>
      </c>
      <c r="B15" s="104">
        <v>0</v>
      </c>
      <c r="C15" s="105">
        <v>1</v>
      </c>
      <c r="D15" s="106">
        <f t="shared" si="0"/>
        <v>0</v>
      </c>
      <c r="E15" s="107">
        <v>0.24</v>
      </c>
      <c r="F15" s="108"/>
      <c r="G15" s="106">
        <f t="shared" si="1"/>
        <v>0</v>
      </c>
      <c r="I15" t="s">
        <v>148</v>
      </c>
      <c r="J15">
        <v>2</v>
      </c>
      <c r="U15">
        <v>2</v>
      </c>
      <c r="V15">
        <f t="shared" si="2"/>
        <v>2.8</v>
      </c>
    </row>
    <row r="16" spans="1:22" x14ac:dyDescent="0.25">
      <c r="A16" s="104" t="s">
        <v>149</v>
      </c>
      <c r="B16" s="104">
        <v>0</v>
      </c>
      <c r="C16" s="105">
        <v>0.5</v>
      </c>
      <c r="D16" s="106">
        <f t="shared" si="0"/>
        <v>0</v>
      </c>
      <c r="E16" s="107">
        <v>0.24</v>
      </c>
      <c r="F16" s="108"/>
      <c r="G16" s="106">
        <f t="shared" si="1"/>
        <v>0</v>
      </c>
      <c r="I16" t="s">
        <v>150</v>
      </c>
      <c r="J16">
        <v>2</v>
      </c>
      <c r="U16">
        <v>0.5</v>
      </c>
      <c r="V16">
        <f t="shared" si="2"/>
        <v>0.7</v>
      </c>
    </row>
    <row r="17" spans="1:22" x14ac:dyDescent="0.25">
      <c r="A17" s="104" t="s">
        <v>148</v>
      </c>
      <c r="B17" s="104">
        <v>0</v>
      </c>
      <c r="C17" s="105">
        <v>0.15</v>
      </c>
      <c r="D17" s="106">
        <f t="shared" si="0"/>
        <v>0</v>
      </c>
      <c r="E17" s="107">
        <v>0.24</v>
      </c>
      <c r="F17" s="108"/>
      <c r="G17" s="106">
        <f t="shared" si="1"/>
        <v>0</v>
      </c>
      <c r="I17" t="s">
        <v>151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111" t="s">
        <v>152</v>
      </c>
      <c r="B18" s="104">
        <v>2</v>
      </c>
      <c r="C18" s="105">
        <v>0.15</v>
      </c>
      <c r="D18" s="106">
        <f t="shared" si="0"/>
        <v>0.3</v>
      </c>
      <c r="E18" s="107">
        <v>0.24</v>
      </c>
      <c r="F18" s="108"/>
      <c r="G18" s="106">
        <f t="shared" si="1"/>
        <v>7.0000000000000007E-2</v>
      </c>
      <c r="I18" t="s">
        <v>153</v>
      </c>
      <c r="J18">
        <v>2</v>
      </c>
      <c r="U18">
        <v>0.15</v>
      </c>
      <c r="V18">
        <f t="shared" si="2"/>
        <v>0.21</v>
      </c>
    </row>
    <row r="19" spans="1:22" x14ac:dyDescent="0.25">
      <c r="A19" s="104" t="s">
        <v>154</v>
      </c>
      <c r="B19" s="104">
        <v>0</v>
      </c>
      <c r="C19" s="105">
        <v>0.16</v>
      </c>
      <c r="D19" s="106">
        <f t="shared" si="0"/>
        <v>0</v>
      </c>
      <c r="E19" s="107">
        <v>0.24</v>
      </c>
      <c r="F19" s="108"/>
      <c r="G19" s="106">
        <f t="shared" si="1"/>
        <v>0</v>
      </c>
      <c r="I19" t="s">
        <v>155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4" t="s">
        <v>156</v>
      </c>
      <c r="B20" s="104">
        <v>0</v>
      </c>
      <c r="C20" s="105">
        <v>0.2</v>
      </c>
      <c r="D20" s="106">
        <f t="shared" si="0"/>
        <v>0</v>
      </c>
      <c r="E20" s="107">
        <v>0.24</v>
      </c>
      <c r="F20" s="108"/>
      <c r="G20" s="106">
        <f t="shared" si="1"/>
        <v>0</v>
      </c>
      <c r="I20" t="s">
        <v>157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4" t="s">
        <v>158</v>
      </c>
      <c r="B21" s="104">
        <v>0</v>
      </c>
      <c r="C21" s="105">
        <v>0.2</v>
      </c>
      <c r="D21" s="106">
        <f t="shared" si="0"/>
        <v>0</v>
      </c>
      <c r="E21" s="107">
        <v>0.24</v>
      </c>
      <c r="F21" s="108"/>
      <c r="G21" s="106">
        <f t="shared" si="1"/>
        <v>0</v>
      </c>
      <c r="I21" t="s">
        <v>159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4" t="s">
        <v>160</v>
      </c>
      <c r="B22" s="104">
        <v>1</v>
      </c>
      <c r="C22" s="105">
        <v>0.17</v>
      </c>
      <c r="D22" s="106">
        <f t="shared" si="0"/>
        <v>0.17</v>
      </c>
      <c r="E22" s="107">
        <v>0.24</v>
      </c>
      <c r="F22" s="108"/>
      <c r="G22" s="106">
        <f t="shared" si="1"/>
        <v>0.04</v>
      </c>
      <c r="I22" t="s">
        <v>161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4" t="s">
        <v>162</v>
      </c>
      <c r="B23" s="104">
        <v>2</v>
      </c>
      <c r="C23" s="105">
        <v>0.05</v>
      </c>
      <c r="D23" s="106">
        <f t="shared" si="0"/>
        <v>0.1</v>
      </c>
      <c r="E23" s="107">
        <v>0.24</v>
      </c>
      <c r="F23" s="108"/>
      <c r="G23" s="106">
        <f t="shared" si="1"/>
        <v>0.02</v>
      </c>
      <c r="I23" t="s">
        <v>163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2" t="s">
        <v>164</v>
      </c>
      <c r="B24" s="104">
        <v>3</v>
      </c>
      <c r="C24" s="105">
        <v>0.05</v>
      </c>
      <c r="D24" s="106">
        <f t="shared" si="0"/>
        <v>0.15</v>
      </c>
      <c r="E24" s="107">
        <v>0.24</v>
      </c>
      <c r="F24" s="108"/>
      <c r="G24" s="106">
        <f t="shared" si="1"/>
        <v>0.04</v>
      </c>
      <c r="I24" t="s">
        <v>165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3" t="s">
        <v>161</v>
      </c>
      <c r="B25" s="112">
        <v>0</v>
      </c>
      <c r="C25" s="105">
        <v>0.05</v>
      </c>
      <c r="D25" s="106">
        <f t="shared" si="0"/>
        <v>0</v>
      </c>
      <c r="E25" s="107">
        <v>0.24</v>
      </c>
      <c r="F25" s="108"/>
      <c r="G25" s="106">
        <f t="shared" si="1"/>
        <v>0</v>
      </c>
      <c r="I25" t="s">
        <v>166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4" t="s">
        <v>167</v>
      </c>
      <c r="B26" s="113">
        <v>0</v>
      </c>
      <c r="C26" s="105">
        <v>2</v>
      </c>
      <c r="D26" s="106">
        <f t="shared" si="0"/>
        <v>0</v>
      </c>
      <c r="E26" s="107">
        <v>0.24</v>
      </c>
      <c r="F26" s="108"/>
      <c r="G26" s="106">
        <f t="shared" si="1"/>
        <v>0</v>
      </c>
      <c r="I26" t="s">
        <v>168</v>
      </c>
      <c r="J26">
        <v>5</v>
      </c>
      <c r="U26">
        <v>5</v>
      </c>
      <c r="V26">
        <f t="shared" si="2"/>
        <v>7</v>
      </c>
    </row>
    <row r="27" spans="1:22" x14ac:dyDescent="0.25">
      <c r="A27" s="115"/>
      <c r="B27" s="116"/>
      <c r="C27" s="105"/>
      <c r="D27" s="117"/>
      <c r="E27" s="105"/>
      <c r="F27" s="108"/>
      <c r="G27" s="110"/>
      <c r="I27" t="s">
        <v>169</v>
      </c>
      <c r="J27">
        <v>5</v>
      </c>
    </row>
    <row r="28" spans="1:22" x14ac:dyDescent="0.25">
      <c r="A28" s="118"/>
      <c r="B28" s="118"/>
      <c r="C28" s="119"/>
      <c r="D28" s="120"/>
      <c r="E28" s="119"/>
      <c r="F28" s="121"/>
      <c r="G28" s="87"/>
    </row>
    <row r="29" spans="1:22" x14ac:dyDescent="0.25">
      <c r="A29" s="122" t="s">
        <v>170</v>
      </c>
      <c r="B29" s="122"/>
      <c r="C29" s="123"/>
      <c r="D29" s="122"/>
      <c r="E29" s="124"/>
      <c r="F29" s="125"/>
      <c r="G29" s="122">
        <f>TRUNC(ROUND(SUM(G12:G28),2),2)</f>
        <v>1.19</v>
      </c>
    </row>
    <row r="30" spans="1:22" s="93" customFormat="1" x14ac:dyDescent="0.25">
      <c r="A30" s="126" t="s">
        <v>171</v>
      </c>
      <c r="B30" s="127"/>
      <c r="C30" s="128"/>
      <c r="D30" s="128"/>
      <c r="E30" s="129"/>
      <c r="F30" s="129"/>
      <c r="G30" s="130"/>
    </row>
    <row r="31" spans="1:22" x14ac:dyDescent="0.25">
      <c r="A31" s="95" t="s">
        <v>172</v>
      </c>
      <c r="B31" s="131" t="s">
        <v>123</v>
      </c>
      <c r="C31" s="95" t="s">
        <v>173</v>
      </c>
      <c r="D31" s="95" t="s">
        <v>125</v>
      </c>
      <c r="E31" s="132" t="s">
        <v>126</v>
      </c>
      <c r="F31" s="133"/>
      <c r="G31" s="134" t="s">
        <v>127</v>
      </c>
    </row>
    <row r="32" spans="1:22" x14ac:dyDescent="0.25">
      <c r="A32" s="135"/>
      <c r="B32" s="136" t="s">
        <v>128</v>
      </c>
      <c r="C32" s="120" t="s">
        <v>129</v>
      </c>
      <c r="D32" s="120" t="s">
        <v>130</v>
      </c>
      <c r="E32" s="137" t="s">
        <v>131</v>
      </c>
      <c r="F32" s="138"/>
      <c r="G32" s="139" t="s">
        <v>132</v>
      </c>
    </row>
    <row r="33" spans="1:14" x14ac:dyDescent="0.25">
      <c r="A33" s="115" t="s">
        <v>174</v>
      </c>
      <c r="B33" s="140">
        <v>1</v>
      </c>
      <c r="C33" s="115">
        <v>5.5</v>
      </c>
      <c r="D33" s="106">
        <f>IFERROR(ROUND(B33*C33,5),0)</f>
        <v>5.5</v>
      </c>
      <c r="E33" s="105">
        <v>0.24</v>
      </c>
      <c r="F33" s="108"/>
      <c r="G33" s="108">
        <f>IFERROR(TRUNC(ROUND(D33*E33,2),2),0)</f>
        <v>1.32</v>
      </c>
    </row>
    <row r="34" spans="1:14" x14ac:dyDescent="0.25">
      <c r="A34" s="115" t="s">
        <v>175</v>
      </c>
      <c r="B34" s="140">
        <v>1</v>
      </c>
      <c r="C34" s="115">
        <v>5</v>
      </c>
      <c r="D34" s="106">
        <f t="shared" ref="D34:D38" si="3">IFERROR(ROUND(B34*C34,5),0)</f>
        <v>5</v>
      </c>
      <c r="E34" s="105">
        <v>0.24</v>
      </c>
      <c r="F34" s="108"/>
      <c r="G34" s="108">
        <f t="shared" ref="G34:G38" si="4">IFERROR(TRUNC(ROUND(D34*E34,2),2),0)</f>
        <v>1.2</v>
      </c>
    </row>
    <row r="35" spans="1:14" x14ac:dyDescent="0.25">
      <c r="A35" s="115" t="s">
        <v>176</v>
      </c>
      <c r="B35" s="140">
        <v>1</v>
      </c>
      <c r="C35" s="115">
        <v>4.5</v>
      </c>
      <c r="D35" s="106">
        <f t="shared" si="3"/>
        <v>4.5</v>
      </c>
      <c r="E35" s="105">
        <v>0.24</v>
      </c>
      <c r="F35" s="108"/>
      <c r="G35" s="108">
        <f t="shared" si="4"/>
        <v>1.08</v>
      </c>
    </row>
    <row r="36" spans="1:14" x14ac:dyDescent="0.25">
      <c r="A36" s="115" t="s">
        <v>177</v>
      </c>
      <c r="B36" s="140">
        <v>0</v>
      </c>
      <c r="C36" s="115">
        <v>5</v>
      </c>
      <c r="D36" s="106">
        <f t="shared" si="3"/>
        <v>0</v>
      </c>
      <c r="E36" s="105">
        <v>0.24</v>
      </c>
      <c r="F36" s="108"/>
      <c r="G36" s="108">
        <f t="shared" si="4"/>
        <v>0</v>
      </c>
      <c r="I36" s="141"/>
      <c r="J36" s="141"/>
      <c r="K36" s="141"/>
      <c r="L36" s="141"/>
      <c r="M36" s="141"/>
      <c r="N36" s="141"/>
    </row>
    <row r="37" spans="1:14" x14ac:dyDescent="0.25">
      <c r="A37" s="115" t="s">
        <v>178</v>
      </c>
      <c r="B37" s="140">
        <v>1</v>
      </c>
      <c r="C37" s="115">
        <v>6.5</v>
      </c>
      <c r="D37" s="106">
        <f t="shared" si="3"/>
        <v>6.5</v>
      </c>
      <c r="E37" s="105">
        <v>0.24</v>
      </c>
      <c r="F37" s="108"/>
      <c r="G37" s="108">
        <f t="shared" si="4"/>
        <v>1.56</v>
      </c>
      <c r="I37" s="141"/>
      <c r="J37" s="141"/>
      <c r="K37" s="141"/>
      <c r="L37" s="141"/>
      <c r="M37" s="141"/>
      <c r="N37" s="141"/>
    </row>
    <row r="38" spans="1:14" x14ac:dyDescent="0.25">
      <c r="A38" s="115"/>
      <c r="B38" s="140">
        <v>0</v>
      </c>
      <c r="C38" s="115"/>
      <c r="D38" s="106">
        <f t="shared" si="3"/>
        <v>0</v>
      </c>
      <c r="E38" s="105">
        <v>0</v>
      </c>
      <c r="F38" s="108"/>
      <c r="G38" s="108">
        <f t="shared" si="4"/>
        <v>0</v>
      </c>
      <c r="I38" s="141"/>
      <c r="J38" s="141"/>
      <c r="K38" s="141"/>
      <c r="L38" s="141"/>
      <c r="M38" s="141"/>
      <c r="N38" s="141"/>
    </row>
    <row r="39" spans="1:14" x14ac:dyDescent="0.25">
      <c r="A39" s="135"/>
      <c r="B39" s="142"/>
      <c r="C39" s="118"/>
      <c r="D39" s="120"/>
      <c r="E39" s="119"/>
      <c r="F39" s="121"/>
      <c r="G39" s="121"/>
      <c r="I39" s="141"/>
      <c r="J39" s="141"/>
      <c r="K39" s="141"/>
      <c r="L39" s="141"/>
      <c r="M39" s="141"/>
      <c r="N39" s="141"/>
    </row>
    <row r="40" spans="1:14" x14ac:dyDescent="0.25">
      <c r="A40" s="122" t="s">
        <v>179</v>
      </c>
      <c r="B40" s="143"/>
      <c r="C40" s="122"/>
      <c r="D40" s="122"/>
      <c r="E40" s="123"/>
      <c r="F40" s="144"/>
      <c r="G40" s="122">
        <f>TRUNC(ROUND(SUM(G33:G39),2),2)</f>
        <v>5.16</v>
      </c>
      <c r="I40" s="141"/>
      <c r="J40" s="141"/>
      <c r="K40" s="141"/>
      <c r="L40" s="141"/>
      <c r="M40" s="141"/>
      <c r="N40" s="141"/>
    </row>
    <row r="41" spans="1:14" s="93" customFormat="1" x14ac:dyDescent="0.25">
      <c r="A41" s="126" t="s">
        <v>180</v>
      </c>
      <c r="B41" s="127"/>
      <c r="C41" s="128"/>
      <c r="D41" s="128"/>
      <c r="E41" s="129"/>
      <c r="F41" s="129"/>
      <c r="G41" s="130"/>
      <c r="I41" s="145"/>
      <c r="J41" s="145"/>
      <c r="K41" s="145"/>
      <c r="L41" s="145"/>
      <c r="M41" s="145"/>
      <c r="N41" s="145"/>
    </row>
    <row r="42" spans="1:14" ht="15.75" customHeight="1" x14ac:dyDescent="0.25">
      <c r="A42" s="143" t="s">
        <v>181</v>
      </c>
      <c r="B42" s="144"/>
      <c r="C42" s="122" t="s">
        <v>5</v>
      </c>
      <c r="D42" s="122" t="s">
        <v>123</v>
      </c>
      <c r="E42" s="124" t="s">
        <v>182</v>
      </c>
      <c r="F42" s="124"/>
      <c r="G42" s="122" t="s">
        <v>127</v>
      </c>
      <c r="I42" s="141"/>
      <c r="J42" s="141"/>
      <c r="K42" s="141"/>
      <c r="L42" s="141"/>
      <c r="M42" s="141"/>
      <c r="N42" s="141"/>
    </row>
    <row r="43" spans="1:14" x14ac:dyDescent="0.25">
      <c r="A43" s="146"/>
      <c r="B43" s="147"/>
      <c r="C43" s="99"/>
      <c r="D43" s="99" t="s">
        <v>128</v>
      </c>
      <c r="E43" s="148" t="s">
        <v>129</v>
      </c>
      <c r="F43" s="102"/>
      <c r="G43" s="99" t="s">
        <v>130</v>
      </c>
      <c r="I43" s="141"/>
      <c r="J43" s="141"/>
      <c r="K43" s="141"/>
      <c r="L43" s="141"/>
      <c r="M43" s="141"/>
      <c r="N43" s="141"/>
    </row>
    <row r="44" spans="1:14" ht="25.5" x14ac:dyDescent="0.25">
      <c r="A44" s="149" t="s">
        <v>274</v>
      </c>
      <c r="B44" s="150"/>
      <c r="C44" s="151" t="s">
        <v>20</v>
      </c>
      <c r="D44" s="152">
        <v>1</v>
      </c>
      <c r="E44" s="153">
        <v>125.16</v>
      </c>
      <c r="F44" s="154"/>
      <c r="G44" s="115">
        <f>IFERROR(TRUNC(ROUND(D44*E44,2),2),0)</f>
        <v>125.16</v>
      </c>
      <c r="I44" s="141"/>
      <c r="J44" s="155"/>
      <c r="K44" s="141"/>
      <c r="L44" s="141"/>
      <c r="M44" s="141"/>
      <c r="N44" s="141"/>
    </row>
    <row r="45" spans="1:14" x14ac:dyDescent="0.25">
      <c r="A45" s="156" t="s">
        <v>275</v>
      </c>
      <c r="B45" s="157"/>
      <c r="C45" s="151" t="s">
        <v>71</v>
      </c>
      <c r="D45" s="152" t="s">
        <v>276</v>
      </c>
      <c r="E45" s="158">
        <v>2</v>
      </c>
      <c r="F45" s="110"/>
      <c r="G45" s="115">
        <f t="shared" ref="G45:G63" si="5">IFERROR(TRUNC(ROUND(D45*E45,2),2),0)</f>
        <v>5</v>
      </c>
      <c r="I45" s="141"/>
      <c r="J45" s="155"/>
      <c r="K45" s="141"/>
      <c r="L45" s="141"/>
      <c r="M45" s="141"/>
      <c r="N45" s="141"/>
    </row>
    <row r="46" spans="1:14" ht="25.5" x14ac:dyDescent="0.25">
      <c r="A46" s="156" t="s">
        <v>277</v>
      </c>
      <c r="B46" s="157"/>
      <c r="C46" s="159" t="s">
        <v>20</v>
      </c>
      <c r="D46" s="160">
        <v>3</v>
      </c>
      <c r="E46" s="161">
        <v>4.51</v>
      </c>
      <c r="F46" s="108"/>
      <c r="G46" s="115">
        <f t="shared" si="5"/>
        <v>13.53</v>
      </c>
      <c r="I46" s="141"/>
      <c r="J46" s="155"/>
      <c r="K46" s="141"/>
      <c r="L46" s="141"/>
      <c r="M46" s="141"/>
      <c r="N46" s="141"/>
    </row>
    <row r="47" spans="1:14" x14ac:dyDescent="0.25">
      <c r="A47" s="156" t="s">
        <v>278</v>
      </c>
      <c r="B47" s="157"/>
      <c r="C47" s="151" t="s">
        <v>20</v>
      </c>
      <c r="D47" s="152">
        <v>1</v>
      </c>
      <c r="E47" s="161">
        <v>11.31</v>
      </c>
      <c r="F47" s="108"/>
      <c r="G47" s="115">
        <f t="shared" si="5"/>
        <v>11.31</v>
      </c>
      <c r="I47" s="141"/>
      <c r="J47" s="155"/>
      <c r="K47" s="141"/>
      <c r="L47" s="141"/>
      <c r="M47" s="141"/>
      <c r="N47" s="141"/>
    </row>
    <row r="48" spans="1:14" x14ac:dyDescent="0.25">
      <c r="A48" s="156" t="s">
        <v>24</v>
      </c>
      <c r="B48" s="157"/>
      <c r="C48" s="151" t="s">
        <v>24</v>
      </c>
      <c r="D48" s="152" t="s">
        <v>24</v>
      </c>
      <c r="E48" s="161">
        <v>0</v>
      </c>
      <c r="F48" s="108"/>
      <c r="G48" s="115">
        <f t="shared" si="5"/>
        <v>0</v>
      </c>
      <c r="I48" s="141"/>
      <c r="J48" s="155"/>
      <c r="K48" s="141"/>
      <c r="L48" s="141"/>
      <c r="M48" s="141"/>
      <c r="N48" s="141"/>
    </row>
    <row r="49" spans="1:14" x14ac:dyDescent="0.25">
      <c r="A49" s="156" t="s">
        <v>24</v>
      </c>
      <c r="B49" s="157"/>
      <c r="C49" s="151" t="s">
        <v>24</v>
      </c>
      <c r="D49" s="152" t="s">
        <v>24</v>
      </c>
      <c r="E49" s="161">
        <v>0</v>
      </c>
      <c r="F49" s="108"/>
      <c r="G49" s="115">
        <f t="shared" si="5"/>
        <v>0</v>
      </c>
      <c r="I49" s="141"/>
      <c r="J49" s="155"/>
      <c r="K49" s="141"/>
      <c r="L49" s="141"/>
      <c r="M49" s="141"/>
      <c r="N49" s="141"/>
    </row>
    <row r="50" spans="1:14" x14ac:dyDescent="0.25">
      <c r="A50" s="156" t="s">
        <v>24</v>
      </c>
      <c r="B50" s="157"/>
      <c r="C50" s="151" t="s">
        <v>24</v>
      </c>
      <c r="D50" s="152" t="s">
        <v>24</v>
      </c>
      <c r="E50" s="161">
        <v>0</v>
      </c>
      <c r="F50" s="108"/>
      <c r="G50" s="115">
        <f t="shared" si="5"/>
        <v>0</v>
      </c>
      <c r="I50" s="141"/>
      <c r="J50" s="155"/>
      <c r="K50" s="141"/>
      <c r="L50" s="141"/>
      <c r="M50" s="141"/>
      <c r="N50" s="141"/>
    </row>
    <row r="51" spans="1:14" x14ac:dyDescent="0.25">
      <c r="A51" s="156" t="s">
        <v>24</v>
      </c>
      <c r="B51" s="157"/>
      <c r="C51" s="151" t="s">
        <v>24</v>
      </c>
      <c r="D51" s="152" t="s">
        <v>24</v>
      </c>
      <c r="E51" s="161">
        <v>0</v>
      </c>
      <c r="F51" s="108"/>
      <c r="G51" s="115">
        <f t="shared" si="5"/>
        <v>0</v>
      </c>
      <c r="I51" s="141"/>
      <c r="J51" s="155"/>
      <c r="K51" s="141"/>
      <c r="L51" s="141"/>
      <c r="M51" s="141"/>
      <c r="N51" s="141"/>
    </row>
    <row r="52" spans="1:14" x14ac:dyDescent="0.25">
      <c r="A52" s="156" t="s">
        <v>24</v>
      </c>
      <c r="B52" s="157"/>
      <c r="C52" s="151" t="s">
        <v>24</v>
      </c>
      <c r="D52" s="152" t="s">
        <v>24</v>
      </c>
      <c r="E52" s="161">
        <v>0</v>
      </c>
      <c r="F52" s="108"/>
      <c r="G52" s="115">
        <f t="shared" si="5"/>
        <v>0</v>
      </c>
      <c r="I52" s="141"/>
      <c r="J52" s="155"/>
      <c r="K52" s="141"/>
      <c r="L52" s="141"/>
      <c r="M52" s="141"/>
      <c r="N52" s="141"/>
    </row>
    <row r="53" spans="1:14" x14ac:dyDescent="0.25">
      <c r="A53" s="156" t="s">
        <v>24</v>
      </c>
      <c r="B53" s="157"/>
      <c r="C53" s="151" t="s">
        <v>24</v>
      </c>
      <c r="D53" s="152" t="s">
        <v>24</v>
      </c>
      <c r="E53" s="161">
        <v>0</v>
      </c>
      <c r="F53" s="108"/>
      <c r="G53" s="115">
        <f t="shared" si="5"/>
        <v>0</v>
      </c>
      <c r="I53" s="141"/>
      <c r="J53" s="155"/>
      <c r="K53" s="141"/>
      <c r="L53" s="141"/>
      <c r="M53" s="141"/>
      <c r="N53" s="141"/>
    </row>
    <row r="54" spans="1:14" x14ac:dyDescent="0.25">
      <c r="A54" s="156" t="s">
        <v>24</v>
      </c>
      <c r="B54" s="157"/>
      <c r="C54" s="151" t="s">
        <v>24</v>
      </c>
      <c r="D54" s="152" t="s">
        <v>24</v>
      </c>
      <c r="E54" s="161">
        <v>0</v>
      </c>
      <c r="F54" s="108"/>
      <c r="G54" s="115">
        <f t="shared" si="5"/>
        <v>0</v>
      </c>
      <c r="I54" s="141"/>
      <c r="J54" s="155"/>
      <c r="K54" s="141"/>
      <c r="L54" s="141"/>
      <c r="M54" s="141"/>
      <c r="N54" s="141"/>
    </row>
    <row r="55" spans="1:14" x14ac:dyDescent="0.25">
      <c r="A55" s="140" t="s">
        <v>24</v>
      </c>
      <c r="B55" s="105"/>
      <c r="C55" s="151" t="s">
        <v>24</v>
      </c>
      <c r="D55" s="152" t="s">
        <v>24</v>
      </c>
      <c r="E55" s="140">
        <v>0</v>
      </c>
      <c r="F55" s="108"/>
      <c r="G55" s="115">
        <f t="shared" si="5"/>
        <v>0</v>
      </c>
      <c r="I55" s="141"/>
      <c r="J55" s="141"/>
      <c r="K55" s="141"/>
      <c r="L55" s="141"/>
      <c r="M55" s="141"/>
      <c r="N55" s="141"/>
    </row>
    <row r="56" spans="1:14" x14ac:dyDescent="0.25">
      <c r="A56" s="156" t="s">
        <v>24</v>
      </c>
      <c r="B56" s="157"/>
      <c r="C56" s="151" t="s">
        <v>24</v>
      </c>
      <c r="D56" s="152" t="s">
        <v>24</v>
      </c>
      <c r="E56" s="161">
        <v>0</v>
      </c>
      <c r="F56" s="108"/>
      <c r="G56" s="115">
        <f t="shared" si="5"/>
        <v>0</v>
      </c>
      <c r="I56" s="141"/>
      <c r="J56" s="155"/>
      <c r="K56" s="141"/>
      <c r="L56" s="141"/>
      <c r="M56" s="141"/>
      <c r="N56" s="141"/>
    </row>
    <row r="57" spans="1:14" x14ac:dyDescent="0.25">
      <c r="A57" s="156" t="s">
        <v>24</v>
      </c>
      <c r="B57" s="157"/>
      <c r="C57" s="151" t="s">
        <v>24</v>
      </c>
      <c r="D57" s="152" t="s">
        <v>24</v>
      </c>
      <c r="E57" s="161">
        <v>0</v>
      </c>
      <c r="F57" s="108"/>
      <c r="G57" s="115">
        <f t="shared" si="5"/>
        <v>0</v>
      </c>
      <c r="I57" s="141"/>
      <c r="J57" s="155"/>
      <c r="K57" s="141"/>
      <c r="L57" s="141"/>
      <c r="M57" s="141"/>
      <c r="N57" s="141"/>
    </row>
    <row r="58" spans="1:14" x14ac:dyDescent="0.25">
      <c r="A58" s="156" t="s">
        <v>24</v>
      </c>
      <c r="B58" s="157"/>
      <c r="C58" s="151" t="s">
        <v>24</v>
      </c>
      <c r="D58" s="152" t="s">
        <v>24</v>
      </c>
      <c r="E58" s="161">
        <v>0</v>
      </c>
      <c r="F58" s="108"/>
      <c r="G58" s="115">
        <f t="shared" si="5"/>
        <v>0</v>
      </c>
      <c r="I58" s="141"/>
      <c r="J58" s="155"/>
      <c r="K58" s="141"/>
      <c r="L58" s="141"/>
      <c r="M58" s="141"/>
      <c r="N58" s="141"/>
    </row>
    <row r="59" spans="1:14" x14ac:dyDescent="0.25">
      <c r="A59" s="156" t="s">
        <v>24</v>
      </c>
      <c r="B59" s="157"/>
      <c r="C59" s="151" t="s">
        <v>24</v>
      </c>
      <c r="D59" s="152" t="s">
        <v>24</v>
      </c>
      <c r="E59" s="161">
        <v>0</v>
      </c>
      <c r="F59" s="108"/>
      <c r="G59" s="115">
        <f t="shared" si="5"/>
        <v>0</v>
      </c>
      <c r="I59" s="141"/>
      <c r="J59" s="155"/>
      <c r="K59" s="141"/>
      <c r="L59" s="141"/>
      <c r="M59" s="141"/>
      <c r="N59" s="141"/>
    </row>
    <row r="60" spans="1:14" x14ac:dyDescent="0.25">
      <c r="A60" s="156" t="s">
        <v>24</v>
      </c>
      <c r="B60" s="157"/>
      <c r="C60" s="151" t="s">
        <v>24</v>
      </c>
      <c r="D60" s="152" t="s">
        <v>24</v>
      </c>
      <c r="E60" s="161">
        <v>0</v>
      </c>
      <c r="F60" s="108"/>
      <c r="G60" s="115">
        <f t="shared" si="5"/>
        <v>0</v>
      </c>
      <c r="I60" s="141"/>
      <c r="J60" s="155"/>
      <c r="K60" s="141"/>
      <c r="L60" s="141"/>
      <c r="M60" s="141"/>
      <c r="N60" s="141"/>
    </row>
    <row r="61" spans="1:14" x14ac:dyDescent="0.25">
      <c r="A61" s="140" t="s">
        <v>24</v>
      </c>
      <c r="B61" s="105"/>
      <c r="C61" s="115" t="s">
        <v>24</v>
      </c>
      <c r="D61" s="115" t="s">
        <v>24</v>
      </c>
      <c r="E61" s="140">
        <v>0</v>
      </c>
      <c r="F61" s="108"/>
      <c r="G61" s="115">
        <f t="shared" si="5"/>
        <v>0</v>
      </c>
      <c r="I61" s="141"/>
      <c r="J61" s="141"/>
      <c r="K61" s="141"/>
      <c r="L61" s="141"/>
      <c r="M61" s="141"/>
      <c r="N61" s="141"/>
    </row>
    <row r="62" spans="1:14" x14ac:dyDescent="0.25">
      <c r="A62" s="140" t="s">
        <v>24</v>
      </c>
      <c r="B62" s="105"/>
      <c r="C62" s="115" t="s">
        <v>24</v>
      </c>
      <c r="D62" s="115" t="s">
        <v>24</v>
      </c>
      <c r="E62" s="140">
        <v>0</v>
      </c>
      <c r="F62" s="108"/>
      <c r="G62" s="115">
        <f t="shared" si="5"/>
        <v>0</v>
      </c>
      <c r="I62" s="141"/>
      <c r="J62" s="141"/>
      <c r="K62" s="141"/>
      <c r="L62" s="141"/>
      <c r="M62" s="141"/>
      <c r="N62" s="141"/>
    </row>
    <row r="63" spans="1:14" x14ac:dyDescent="0.25">
      <c r="A63" s="162" t="s">
        <v>24</v>
      </c>
      <c r="B63" s="119"/>
      <c r="C63" s="118" t="s">
        <v>24</v>
      </c>
      <c r="D63" s="118" t="s">
        <v>24</v>
      </c>
      <c r="E63" s="162">
        <v>0</v>
      </c>
      <c r="F63" s="121"/>
      <c r="G63" s="115">
        <f t="shared" si="5"/>
        <v>0</v>
      </c>
      <c r="I63" s="141"/>
      <c r="J63" s="141"/>
      <c r="K63" s="141"/>
      <c r="L63" s="141"/>
      <c r="M63" s="141"/>
      <c r="N63" s="141"/>
    </row>
    <row r="64" spans="1:14" x14ac:dyDescent="0.25">
      <c r="A64" s="143" t="s">
        <v>24</v>
      </c>
      <c r="B64" s="123"/>
      <c r="C64" s="122" t="s">
        <v>24</v>
      </c>
      <c r="D64" s="122" t="s">
        <v>24</v>
      </c>
      <c r="E64" s="143">
        <v>0</v>
      </c>
      <c r="F64" s="144"/>
      <c r="G64" s="144">
        <f>TRUNC(ROUND(SUM(G44:G63),2),2)</f>
        <v>155</v>
      </c>
      <c r="I64" s="141"/>
      <c r="J64" s="141"/>
      <c r="K64" s="141"/>
      <c r="L64" s="141"/>
      <c r="M64" s="141"/>
      <c r="N64" s="141"/>
    </row>
    <row r="65" spans="1:22" s="93" customFormat="1" x14ac:dyDescent="0.25">
      <c r="A65" s="126" t="s">
        <v>184</v>
      </c>
      <c r="B65" s="127"/>
      <c r="C65" s="128"/>
      <c r="D65" s="128"/>
      <c r="E65" s="129"/>
      <c r="F65" s="129"/>
      <c r="G65" s="130"/>
      <c r="I65" s="145"/>
      <c r="J65" s="145"/>
      <c r="K65" s="145"/>
      <c r="L65" s="145"/>
      <c r="M65" s="145"/>
      <c r="N65" s="145"/>
    </row>
    <row r="66" spans="1:22" ht="27.75" customHeight="1" x14ac:dyDescent="0.25">
      <c r="A66" s="163" t="s">
        <v>122</v>
      </c>
      <c r="B66" s="132"/>
      <c r="C66" s="95" t="s">
        <v>185</v>
      </c>
      <c r="D66" s="95" t="s">
        <v>186</v>
      </c>
      <c r="E66" s="163" t="s">
        <v>124</v>
      </c>
      <c r="F66" s="133"/>
      <c r="G66" s="134" t="s">
        <v>187</v>
      </c>
    </row>
    <row r="67" spans="1:22" x14ac:dyDescent="0.25">
      <c r="A67" s="142"/>
      <c r="B67" s="85"/>
      <c r="C67" s="120"/>
      <c r="D67" s="120" t="s">
        <v>128</v>
      </c>
      <c r="E67" s="164" t="s">
        <v>129</v>
      </c>
      <c r="F67" s="165"/>
      <c r="G67" s="99" t="s">
        <v>188</v>
      </c>
    </row>
    <row r="68" spans="1:22" ht="15.75" thickBot="1" x14ac:dyDescent="0.3">
      <c r="A68" s="166"/>
      <c r="B68" s="167"/>
      <c r="C68" s="168"/>
      <c r="D68" s="168"/>
      <c r="E68" s="161"/>
      <c r="F68" s="108"/>
      <c r="G68" s="168"/>
    </row>
    <row r="69" spans="1:22" ht="15.75" thickBot="1" x14ac:dyDescent="0.3">
      <c r="A69" s="169" t="s">
        <v>189</v>
      </c>
      <c r="B69" s="170"/>
      <c r="C69" s="116" t="s">
        <v>20</v>
      </c>
      <c r="D69" s="116">
        <v>1</v>
      </c>
      <c r="E69" s="140">
        <v>2</v>
      </c>
      <c r="F69" s="108"/>
      <c r="G69" s="115">
        <f>IFERROR(TRUNC(ROUND(D69*E69,2),2),0)</f>
        <v>2</v>
      </c>
      <c r="I69" s="171" t="s">
        <v>190</v>
      </c>
      <c r="J69" s="172">
        <v>0</v>
      </c>
    </row>
    <row r="70" spans="1:22" x14ac:dyDescent="0.25">
      <c r="A70" s="173"/>
      <c r="B70" s="174"/>
      <c r="C70" s="120"/>
      <c r="D70" s="120"/>
      <c r="E70" s="175"/>
      <c r="F70" s="176"/>
      <c r="G70" s="118"/>
    </row>
    <row r="71" spans="1:22" x14ac:dyDescent="0.25">
      <c r="A71" s="143" t="s">
        <v>191</v>
      </c>
      <c r="B71" s="123"/>
      <c r="C71" s="122"/>
      <c r="D71" s="122"/>
      <c r="E71" s="122"/>
      <c r="F71" s="123"/>
      <c r="G71" s="122">
        <f>TRUNC(ROUND(SUM(G68:G70),5),2)</f>
        <v>2</v>
      </c>
    </row>
    <row r="72" spans="1:22" s="93" customFormat="1" ht="15.75" customHeight="1" x14ac:dyDescent="0.25">
      <c r="A72" s="177"/>
      <c r="B72" s="178"/>
      <c r="C72" s="129" t="s">
        <v>192</v>
      </c>
      <c r="D72" s="129"/>
      <c r="E72" s="129"/>
      <c r="F72" s="129"/>
      <c r="G72" s="179">
        <f>TRUNC(ROUND(G29+G40+G64+G71,2),2)</f>
        <v>163.35</v>
      </c>
    </row>
    <row r="73" spans="1:22" ht="15.75" customHeight="1" x14ac:dyDescent="0.25">
      <c r="A73" s="180"/>
      <c r="B73" s="181"/>
      <c r="C73" s="182" t="s">
        <v>193</v>
      </c>
      <c r="D73" s="124"/>
      <c r="E73" s="124"/>
      <c r="F73" s="183">
        <v>0.03</v>
      </c>
      <c r="G73" s="122">
        <f>TRUNC(ROUND(G72*F73,2),2)</f>
        <v>4.9000000000000004</v>
      </c>
    </row>
    <row r="74" spans="1:22" ht="15.75" customHeight="1" x14ac:dyDescent="0.25">
      <c r="A74" s="180"/>
      <c r="B74" s="181"/>
      <c r="C74" s="182" t="s">
        <v>194</v>
      </c>
      <c r="D74" s="124"/>
      <c r="E74" s="124"/>
      <c r="F74" s="184">
        <v>1.1000000000000001E-3</v>
      </c>
      <c r="G74" s="122">
        <f>TRUNC(ROUND(G72*F74,2),2)</f>
        <v>0.18</v>
      </c>
      <c r="V74">
        <f>+COLUMN(V73)</f>
        <v>22</v>
      </c>
    </row>
    <row r="75" spans="1:22" ht="15.75" customHeight="1" x14ac:dyDescent="0.25">
      <c r="A75" s="185"/>
      <c r="B75" s="186"/>
      <c r="C75" s="182" t="s">
        <v>195</v>
      </c>
      <c r="D75" s="124"/>
      <c r="E75" s="124"/>
      <c r="F75" s="144"/>
      <c r="G75" s="122">
        <f>TRUNC(ROUND(SUM(G72:G74),2),2)</f>
        <v>168.43</v>
      </c>
      <c r="U75" t="s">
        <v>196</v>
      </c>
      <c r="V75">
        <f>+TRUNC(ROUND(G29+G40+G71+G73+G74,2),2)</f>
        <v>13.43</v>
      </c>
    </row>
    <row r="76" spans="1:22" s="93" customFormat="1" ht="15.75" customHeight="1" x14ac:dyDescent="0.25">
      <c r="A76" s="187" t="s">
        <v>197</v>
      </c>
      <c r="B76" s="188"/>
      <c r="C76" s="189" t="s">
        <v>198</v>
      </c>
      <c r="D76" s="190"/>
      <c r="E76" s="190"/>
      <c r="F76" s="191"/>
      <c r="G76" s="192"/>
      <c r="U76" s="93" t="s">
        <v>199</v>
      </c>
      <c r="V76" s="93">
        <f>+G64</f>
        <v>155</v>
      </c>
    </row>
    <row r="77" spans="1:22" x14ac:dyDescent="0.25">
      <c r="A77" s="193"/>
      <c r="B77" s="193"/>
      <c r="C77" s="193"/>
      <c r="D77" s="193"/>
      <c r="E77" s="193"/>
      <c r="F77" s="193"/>
      <c r="G77" s="193"/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2" orientation="portrait" horizontalDpi="4294967293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7">
    <tabColor rgb="FF92D050"/>
    <pageSetUpPr fitToPage="1"/>
  </sheetPr>
  <dimension ref="A1:V77"/>
  <sheetViews>
    <sheetView showZeros="0" view="pageBreakPreview" topLeftCell="A4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58" t="s">
        <v>109</v>
      </c>
      <c r="B1" s="59"/>
      <c r="C1" s="59"/>
      <c r="D1" s="59"/>
      <c r="E1" s="59"/>
      <c r="F1" s="59"/>
      <c r="G1" s="60"/>
    </row>
    <row r="2" spans="1:22" ht="15" customHeight="1" x14ac:dyDescent="0.25">
      <c r="A2" s="61" t="s">
        <v>110</v>
      </c>
      <c r="B2" s="62"/>
      <c r="C2" s="62"/>
      <c r="D2" s="62" t="s">
        <v>111</v>
      </c>
      <c r="E2" s="63" t="s">
        <v>17</v>
      </c>
      <c r="F2" s="63"/>
      <c r="G2" s="64"/>
    </row>
    <row r="3" spans="1:22" ht="103.5" customHeight="1" x14ac:dyDescent="0.25">
      <c r="A3" s="65" t="s">
        <v>112</v>
      </c>
      <c r="B3" s="66"/>
      <c r="C3" s="62"/>
      <c r="D3" s="62"/>
      <c r="E3" s="63"/>
      <c r="F3" s="63"/>
      <c r="G3" s="64"/>
    </row>
    <row r="4" spans="1:22" ht="18" x14ac:dyDescent="0.25">
      <c r="A4" s="67" t="s">
        <v>113</v>
      </c>
      <c r="B4" s="68"/>
      <c r="C4" s="68"/>
      <c r="D4" s="68"/>
      <c r="E4" s="68"/>
      <c r="F4" s="68"/>
      <c r="G4" s="69"/>
    </row>
    <row r="5" spans="1:22" x14ac:dyDescent="0.25">
      <c r="A5" s="70"/>
      <c r="B5" s="71"/>
      <c r="C5" s="71"/>
      <c r="D5" s="72" t="s">
        <v>114</v>
      </c>
      <c r="F5" s="73"/>
      <c r="G5" s="74"/>
    </row>
    <row r="6" spans="1:22" x14ac:dyDescent="0.25">
      <c r="A6" s="75" t="s">
        <v>115</v>
      </c>
      <c r="B6" s="76"/>
      <c r="C6" s="71"/>
      <c r="D6" s="71"/>
      <c r="E6" s="71"/>
      <c r="F6" s="71"/>
      <c r="G6" s="77"/>
    </row>
    <row r="7" spans="1:22" ht="42" customHeight="1" x14ac:dyDescent="0.25">
      <c r="A7" s="78" t="s">
        <v>96</v>
      </c>
      <c r="B7" s="79"/>
      <c r="C7" s="79"/>
      <c r="D7" s="79"/>
      <c r="E7" s="79"/>
      <c r="F7" s="80" t="s">
        <v>116</v>
      </c>
      <c r="G7" s="81" t="s">
        <v>20</v>
      </c>
      <c r="H7" s="82"/>
      <c r="I7" s="83" t="s">
        <v>117</v>
      </c>
      <c r="J7" s="82">
        <v>2</v>
      </c>
    </row>
    <row r="8" spans="1:22" x14ac:dyDescent="0.25">
      <c r="A8" s="84" t="s">
        <v>118</v>
      </c>
      <c r="B8" s="85"/>
      <c r="C8" s="85"/>
      <c r="D8" s="85"/>
      <c r="E8" s="86"/>
      <c r="F8" s="86"/>
      <c r="G8" s="87"/>
    </row>
    <row r="9" spans="1:22" s="93" customFormat="1" x14ac:dyDescent="0.25">
      <c r="A9" s="88" t="s">
        <v>119</v>
      </c>
      <c r="B9" s="89"/>
      <c r="C9" s="90"/>
      <c r="D9" s="90"/>
      <c r="E9" s="91"/>
      <c r="F9" s="91"/>
      <c r="G9" s="92"/>
      <c r="I9" s="94" t="s">
        <v>120</v>
      </c>
      <c r="J9" s="94" t="s">
        <v>121</v>
      </c>
    </row>
    <row r="10" spans="1:22" ht="15.75" x14ac:dyDescent="0.25">
      <c r="A10" s="95" t="s">
        <v>122</v>
      </c>
      <c r="B10" s="95" t="s">
        <v>123</v>
      </c>
      <c r="C10" s="95" t="s">
        <v>124</v>
      </c>
      <c r="D10" s="95" t="s">
        <v>125</v>
      </c>
      <c r="E10" s="96" t="s">
        <v>126</v>
      </c>
      <c r="F10" s="96"/>
      <c r="G10" s="95" t="s">
        <v>127</v>
      </c>
      <c r="I10" s="97">
        <v>0.5</v>
      </c>
      <c r="J10" s="97">
        <f>1/I10</f>
        <v>2</v>
      </c>
    </row>
    <row r="11" spans="1:22" x14ac:dyDescent="0.25">
      <c r="A11" s="98"/>
      <c r="B11" s="99" t="s">
        <v>128</v>
      </c>
      <c r="C11" s="100" t="s">
        <v>129</v>
      </c>
      <c r="D11" s="99" t="s">
        <v>130</v>
      </c>
      <c r="E11" s="101" t="s">
        <v>131</v>
      </c>
      <c r="F11" s="102"/>
      <c r="G11" s="103" t="s">
        <v>132</v>
      </c>
      <c r="L11" t="s">
        <v>133</v>
      </c>
      <c r="M11" t="s">
        <v>134</v>
      </c>
      <c r="N11" t="s">
        <v>135</v>
      </c>
      <c r="O11" t="s">
        <v>136</v>
      </c>
      <c r="P11" t="s">
        <v>137</v>
      </c>
      <c r="Q11" t="s">
        <v>138</v>
      </c>
      <c r="R11" t="s">
        <v>139</v>
      </c>
      <c r="S11" t="s">
        <v>140</v>
      </c>
    </row>
    <row r="12" spans="1:22" x14ac:dyDescent="0.25">
      <c r="A12" s="104" t="s">
        <v>141</v>
      </c>
      <c r="B12" s="104">
        <v>0</v>
      </c>
      <c r="C12" s="105">
        <v>4.25</v>
      </c>
      <c r="D12" s="106">
        <f>IFERROR(ROUND(B12*C12,5),0)</f>
        <v>0</v>
      </c>
      <c r="E12" s="107">
        <v>0.06</v>
      </c>
      <c r="F12" s="108"/>
      <c r="G12" s="106">
        <f>IFERROR(TRUNC(ROUND(D12*E12,2),2),0)</f>
        <v>0</v>
      </c>
      <c r="I12" t="s">
        <v>142</v>
      </c>
      <c r="J12">
        <v>2</v>
      </c>
      <c r="U12">
        <v>6.25</v>
      </c>
      <c r="V12">
        <f>+U12*1.4</f>
        <v>8.75</v>
      </c>
    </row>
    <row r="13" spans="1:22" x14ac:dyDescent="0.25">
      <c r="A13" s="104" t="s">
        <v>143</v>
      </c>
      <c r="B13" s="104">
        <v>0</v>
      </c>
      <c r="C13" s="105">
        <v>10</v>
      </c>
      <c r="D13" s="106">
        <f t="shared" ref="D13:D26" si="0">IFERROR(ROUND(B13*C13,5),0)</f>
        <v>0</v>
      </c>
      <c r="E13" s="109">
        <v>0.06</v>
      </c>
      <c r="F13" s="110"/>
      <c r="G13" s="106">
        <f t="shared" ref="G13:G26" si="1">IFERROR(TRUNC(ROUND(D13*E13,2),2),0)</f>
        <v>0</v>
      </c>
      <c r="I13" t="s">
        <v>144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4" t="s">
        <v>145</v>
      </c>
      <c r="B14" s="104">
        <v>0</v>
      </c>
      <c r="C14" s="105">
        <v>20</v>
      </c>
      <c r="D14" s="106">
        <f t="shared" si="0"/>
        <v>0</v>
      </c>
      <c r="E14" s="107">
        <v>0.06</v>
      </c>
      <c r="F14" s="108"/>
      <c r="G14" s="106">
        <f t="shared" si="1"/>
        <v>0</v>
      </c>
      <c r="I14" t="s">
        <v>146</v>
      </c>
      <c r="J14">
        <v>2</v>
      </c>
      <c r="U14">
        <v>65</v>
      </c>
      <c r="V14">
        <f t="shared" si="2"/>
        <v>91</v>
      </c>
    </row>
    <row r="15" spans="1:22" x14ac:dyDescent="0.25">
      <c r="A15" s="104" t="s">
        <v>147</v>
      </c>
      <c r="B15" s="104">
        <v>0</v>
      </c>
      <c r="C15" s="105">
        <v>1</v>
      </c>
      <c r="D15" s="106">
        <f t="shared" si="0"/>
        <v>0</v>
      </c>
      <c r="E15" s="107">
        <v>0.06</v>
      </c>
      <c r="F15" s="108"/>
      <c r="G15" s="106">
        <f t="shared" si="1"/>
        <v>0</v>
      </c>
      <c r="I15" t="s">
        <v>148</v>
      </c>
      <c r="J15">
        <v>2</v>
      </c>
      <c r="U15">
        <v>2</v>
      </c>
      <c r="V15">
        <f t="shared" si="2"/>
        <v>2.8</v>
      </c>
    </row>
    <row r="16" spans="1:22" x14ac:dyDescent="0.25">
      <c r="A16" s="104" t="s">
        <v>149</v>
      </c>
      <c r="B16" s="104">
        <v>1</v>
      </c>
      <c r="C16" s="105">
        <v>0.5</v>
      </c>
      <c r="D16" s="106">
        <f t="shared" si="0"/>
        <v>0.5</v>
      </c>
      <c r="E16" s="107">
        <v>0.06</v>
      </c>
      <c r="F16" s="108"/>
      <c r="G16" s="106">
        <f t="shared" si="1"/>
        <v>0.03</v>
      </c>
      <c r="I16" t="s">
        <v>150</v>
      </c>
      <c r="J16">
        <v>2</v>
      </c>
      <c r="U16">
        <v>0.5</v>
      </c>
      <c r="V16">
        <f t="shared" si="2"/>
        <v>0.7</v>
      </c>
    </row>
    <row r="17" spans="1:22" x14ac:dyDescent="0.25">
      <c r="A17" s="104" t="s">
        <v>148</v>
      </c>
      <c r="B17" s="104">
        <v>0</v>
      </c>
      <c r="C17" s="105">
        <v>0.15</v>
      </c>
      <c r="D17" s="106">
        <f t="shared" si="0"/>
        <v>0</v>
      </c>
      <c r="E17" s="107">
        <v>0.06</v>
      </c>
      <c r="F17" s="108"/>
      <c r="G17" s="106">
        <f t="shared" si="1"/>
        <v>0</v>
      </c>
      <c r="I17" t="s">
        <v>151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111" t="s">
        <v>152</v>
      </c>
      <c r="B18" s="104">
        <v>0</v>
      </c>
      <c r="C18" s="105">
        <v>0.15</v>
      </c>
      <c r="D18" s="106">
        <f t="shared" si="0"/>
        <v>0</v>
      </c>
      <c r="E18" s="107">
        <v>0.06</v>
      </c>
      <c r="F18" s="108"/>
      <c r="G18" s="106">
        <f t="shared" si="1"/>
        <v>0</v>
      </c>
      <c r="I18" t="s">
        <v>153</v>
      </c>
      <c r="J18">
        <v>2</v>
      </c>
      <c r="U18">
        <v>0.15</v>
      </c>
      <c r="V18">
        <f t="shared" si="2"/>
        <v>0.21</v>
      </c>
    </row>
    <row r="19" spans="1:22" x14ac:dyDescent="0.25">
      <c r="A19" s="104" t="s">
        <v>154</v>
      </c>
      <c r="B19" s="104">
        <v>0</v>
      </c>
      <c r="C19" s="105">
        <v>0.16</v>
      </c>
      <c r="D19" s="106">
        <f t="shared" si="0"/>
        <v>0</v>
      </c>
      <c r="E19" s="107">
        <v>0.06</v>
      </c>
      <c r="F19" s="108"/>
      <c r="G19" s="106">
        <f t="shared" si="1"/>
        <v>0</v>
      </c>
      <c r="I19" t="s">
        <v>155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4" t="s">
        <v>156</v>
      </c>
      <c r="B20" s="104">
        <v>0</v>
      </c>
      <c r="C20" s="105">
        <v>0.2</v>
      </c>
      <c r="D20" s="106">
        <f t="shared" si="0"/>
        <v>0</v>
      </c>
      <c r="E20" s="107">
        <v>0.06</v>
      </c>
      <c r="F20" s="108"/>
      <c r="G20" s="106">
        <f t="shared" si="1"/>
        <v>0</v>
      </c>
      <c r="I20" t="s">
        <v>157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4" t="s">
        <v>158</v>
      </c>
      <c r="B21" s="104">
        <v>1</v>
      </c>
      <c r="C21" s="105">
        <v>0.2</v>
      </c>
      <c r="D21" s="106">
        <f t="shared" si="0"/>
        <v>0.2</v>
      </c>
      <c r="E21" s="107">
        <v>0.06</v>
      </c>
      <c r="F21" s="108"/>
      <c r="G21" s="106">
        <f t="shared" si="1"/>
        <v>0.01</v>
      </c>
      <c r="I21" t="s">
        <v>159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4" t="s">
        <v>160</v>
      </c>
      <c r="B22" s="104">
        <v>1</v>
      </c>
      <c r="C22" s="105">
        <v>0.17</v>
      </c>
      <c r="D22" s="106">
        <f t="shared" si="0"/>
        <v>0.17</v>
      </c>
      <c r="E22" s="107">
        <v>0.06</v>
      </c>
      <c r="F22" s="108"/>
      <c r="G22" s="106">
        <f t="shared" si="1"/>
        <v>0.01</v>
      </c>
      <c r="I22" t="s">
        <v>161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4" t="s">
        <v>162</v>
      </c>
      <c r="B23" s="104">
        <v>1</v>
      </c>
      <c r="C23" s="105">
        <v>0.05</v>
      </c>
      <c r="D23" s="106">
        <f t="shared" si="0"/>
        <v>0.05</v>
      </c>
      <c r="E23" s="107">
        <v>0.06</v>
      </c>
      <c r="F23" s="108"/>
      <c r="G23" s="106">
        <f t="shared" si="1"/>
        <v>0</v>
      </c>
      <c r="I23" t="s">
        <v>163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2" t="s">
        <v>164</v>
      </c>
      <c r="B24" s="104">
        <v>2</v>
      </c>
      <c r="C24" s="105">
        <v>0.05</v>
      </c>
      <c r="D24" s="106">
        <f t="shared" si="0"/>
        <v>0.1</v>
      </c>
      <c r="E24" s="107">
        <v>0.06</v>
      </c>
      <c r="F24" s="108"/>
      <c r="G24" s="106">
        <f t="shared" si="1"/>
        <v>0.01</v>
      </c>
      <c r="I24" t="s">
        <v>165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3" t="s">
        <v>161</v>
      </c>
      <c r="B25" s="112">
        <v>2</v>
      </c>
      <c r="C25" s="105">
        <v>0.05</v>
      </c>
      <c r="D25" s="106">
        <f t="shared" si="0"/>
        <v>0.1</v>
      </c>
      <c r="E25" s="107">
        <v>0.06</v>
      </c>
      <c r="F25" s="108"/>
      <c r="G25" s="106">
        <f t="shared" si="1"/>
        <v>0.01</v>
      </c>
      <c r="I25" t="s">
        <v>166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4" t="s">
        <v>167</v>
      </c>
      <c r="B26" s="113">
        <v>2</v>
      </c>
      <c r="C26" s="105">
        <v>2</v>
      </c>
      <c r="D26" s="106">
        <f t="shared" si="0"/>
        <v>4</v>
      </c>
      <c r="E26" s="107">
        <v>0.06</v>
      </c>
      <c r="F26" s="108"/>
      <c r="G26" s="106">
        <f t="shared" si="1"/>
        <v>0.24</v>
      </c>
      <c r="I26" t="s">
        <v>168</v>
      </c>
      <c r="J26">
        <v>5</v>
      </c>
      <c r="U26">
        <v>5</v>
      </c>
      <c r="V26">
        <f t="shared" si="2"/>
        <v>7</v>
      </c>
    </row>
    <row r="27" spans="1:22" x14ac:dyDescent="0.25">
      <c r="A27" s="115"/>
      <c r="B27" s="116"/>
      <c r="C27" s="105"/>
      <c r="D27" s="117"/>
      <c r="E27" s="105"/>
      <c r="F27" s="108"/>
      <c r="G27" s="110"/>
      <c r="I27" t="s">
        <v>169</v>
      </c>
      <c r="J27">
        <v>5</v>
      </c>
    </row>
    <row r="28" spans="1:22" x14ac:dyDescent="0.25">
      <c r="A28" s="118"/>
      <c r="B28" s="118"/>
      <c r="C28" s="119"/>
      <c r="D28" s="120"/>
      <c r="E28" s="119"/>
      <c r="F28" s="121"/>
      <c r="G28" s="87"/>
    </row>
    <row r="29" spans="1:22" x14ac:dyDescent="0.25">
      <c r="A29" s="122" t="s">
        <v>170</v>
      </c>
      <c r="B29" s="122"/>
      <c r="C29" s="123"/>
      <c r="D29" s="122"/>
      <c r="E29" s="124"/>
      <c r="F29" s="125"/>
      <c r="G29" s="122">
        <f>TRUNC(ROUND(SUM(G12:G28),2),2)</f>
        <v>0.31</v>
      </c>
    </row>
    <row r="30" spans="1:22" s="93" customFormat="1" x14ac:dyDescent="0.25">
      <c r="A30" s="126" t="s">
        <v>171</v>
      </c>
      <c r="B30" s="127"/>
      <c r="C30" s="128"/>
      <c r="D30" s="128"/>
      <c r="E30" s="129"/>
      <c r="F30" s="129"/>
      <c r="G30" s="130"/>
    </row>
    <row r="31" spans="1:22" x14ac:dyDescent="0.25">
      <c r="A31" s="95" t="s">
        <v>172</v>
      </c>
      <c r="B31" s="131" t="s">
        <v>123</v>
      </c>
      <c r="C31" s="95" t="s">
        <v>173</v>
      </c>
      <c r="D31" s="95" t="s">
        <v>125</v>
      </c>
      <c r="E31" s="132" t="s">
        <v>126</v>
      </c>
      <c r="F31" s="133"/>
      <c r="G31" s="134" t="s">
        <v>127</v>
      </c>
    </row>
    <row r="32" spans="1:22" x14ac:dyDescent="0.25">
      <c r="A32" s="135"/>
      <c r="B32" s="136" t="s">
        <v>128</v>
      </c>
      <c r="C32" s="120" t="s">
        <v>129</v>
      </c>
      <c r="D32" s="120" t="s">
        <v>130</v>
      </c>
      <c r="E32" s="137" t="s">
        <v>131</v>
      </c>
      <c r="F32" s="138"/>
      <c r="G32" s="139" t="s">
        <v>132</v>
      </c>
    </row>
    <row r="33" spans="1:14" x14ac:dyDescent="0.25">
      <c r="A33" s="115" t="s">
        <v>174</v>
      </c>
      <c r="B33" s="140">
        <v>1</v>
      </c>
      <c r="C33" s="115">
        <v>5.5</v>
      </c>
      <c r="D33" s="106">
        <f>IFERROR(ROUND(B33*C33,5),0)</f>
        <v>5.5</v>
      </c>
      <c r="E33" s="105">
        <v>0.06</v>
      </c>
      <c r="F33" s="108"/>
      <c r="G33" s="108">
        <f>IFERROR(TRUNC(ROUND(D33*E33,2),2),0)</f>
        <v>0.33</v>
      </c>
    </row>
    <row r="34" spans="1:14" x14ac:dyDescent="0.25">
      <c r="A34" s="115" t="s">
        <v>175</v>
      </c>
      <c r="B34" s="140">
        <v>1</v>
      </c>
      <c r="C34" s="115">
        <v>5</v>
      </c>
      <c r="D34" s="106">
        <f t="shared" ref="D34:D38" si="3">IFERROR(ROUND(B34*C34,5),0)</f>
        <v>5</v>
      </c>
      <c r="E34" s="105">
        <v>0.06</v>
      </c>
      <c r="F34" s="108"/>
      <c r="G34" s="108">
        <f t="shared" ref="G34:G38" si="4">IFERROR(TRUNC(ROUND(D34*E34,2),2),0)</f>
        <v>0.3</v>
      </c>
    </row>
    <row r="35" spans="1:14" x14ac:dyDescent="0.25">
      <c r="A35" s="115" t="s">
        <v>176</v>
      </c>
      <c r="B35" s="140">
        <v>2</v>
      </c>
      <c r="C35" s="115">
        <v>4.5</v>
      </c>
      <c r="D35" s="106">
        <f t="shared" si="3"/>
        <v>9</v>
      </c>
      <c r="E35" s="105">
        <v>0.06</v>
      </c>
      <c r="F35" s="108"/>
      <c r="G35" s="108">
        <f t="shared" si="4"/>
        <v>0.54</v>
      </c>
    </row>
    <row r="36" spans="1:14" x14ac:dyDescent="0.25">
      <c r="A36" s="115" t="s">
        <v>177</v>
      </c>
      <c r="B36" s="140">
        <v>2</v>
      </c>
      <c r="C36" s="115">
        <v>5</v>
      </c>
      <c r="D36" s="106">
        <f t="shared" si="3"/>
        <v>10</v>
      </c>
      <c r="E36" s="105">
        <v>0.06</v>
      </c>
      <c r="F36" s="108"/>
      <c r="G36" s="108">
        <f t="shared" si="4"/>
        <v>0.6</v>
      </c>
      <c r="I36" s="141"/>
      <c r="J36" s="141"/>
      <c r="K36" s="141"/>
      <c r="L36" s="141"/>
      <c r="M36" s="141"/>
      <c r="N36" s="141"/>
    </row>
    <row r="37" spans="1:14" x14ac:dyDescent="0.25">
      <c r="A37" s="115" t="s">
        <v>178</v>
      </c>
      <c r="B37" s="140">
        <v>1</v>
      </c>
      <c r="C37" s="115">
        <v>6.5</v>
      </c>
      <c r="D37" s="106">
        <f t="shared" si="3"/>
        <v>6.5</v>
      </c>
      <c r="E37" s="105">
        <v>0.06</v>
      </c>
      <c r="F37" s="108"/>
      <c r="G37" s="108">
        <f t="shared" si="4"/>
        <v>0.39</v>
      </c>
      <c r="I37" s="141"/>
      <c r="J37" s="141"/>
      <c r="K37" s="141"/>
      <c r="L37" s="141"/>
      <c r="M37" s="141"/>
      <c r="N37" s="141"/>
    </row>
    <row r="38" spans="1:14" x14ac:dyDescent="0.25">
      <c r="A38" s="115"/>
      <c r="B38" s="140">
        <v>0</v>
      </c>
      <c r="C38" s="115"/>
      <c r="D38" s="106">
        <f t="shared" si="3"/>
        <v>0</v>
      </c>
      <c r="E38" s="105">
        <v>0</v>
      </c>
      <c r="F38" s="108"/>
      <c r="G38" s="108">
        <f t="shared" si="4"/>
        <v>0</v>
      </c>
      <c r="I38" s="141"/>
      <c r="J38" s="141"/>
      <c r="K38" s="141"/>
      <c r="L38" s="141"/>
      <c r="M38" s="141"/>
      <c r="N38" s="141"/>
    </row>
    <row r="39" spans="1:14" x14ac:dyDescent="0.25">
      <c r="A39" s="135"/>
      <c r="B39" s="142"/>
      <c r="C39" s="118"/>
      <c r="D39" s="120"/>
      <c r="E39" s="119"/>
      <c r="F39" s="121"/>
      <c r="G39" s="121"/>
      <c r="I39" s="141"/>
      <c r="J39" s="141"/>
      <c r="K39" s="141"/>
      <c r="L39" s="141"/>
      <c r="M39" s="141"/>
      <c r="N39" s="141"/>
    </row>
    <row r="40" spans="1:14" x14ac:dyDescent="0.25">
      <c r="A40" s="122" t="s">
        <v>179</v>
      </c>
      <c r="B40" s="143"/>
      <c r="C40" s="122"/>
      <c r="D40" s="122"/>
      <c r="E40" s="123"/>
      <c r="F40" s="144"/>
      <c r="G40" s="122">
        <f>TRUNC(ROUND(SUM(G33:G39),2),2)</f>
        <v>2.16</v>
      </c>
      <c r="I40" s="141"/>
      <c r="J40" s="141"/>
      <c r="K40" s="141"/>
      <c r="L40" s="141"/>
      <c r="M40" s="141"/>
      <c r="N40" s="141"/>
    </row>
    <row r="41" spans="1:14" s="93" customFormat="1" x14ac:dyDescent="0.25">
      <c r="A41" s="126" t="s">
        <v>180</v>
      </c>
      <c r="B41" s="127"/>
      <c r="C41" s="128"/>
      <c r="D41" s="128"/>
      <c r="E41" s="129"/>
      <c r="F41" s="129"/>
      <c r="G41" s="130"/>
      <c r="I41" s="145"/>
      <c r="J41" s="145"/>
      <c r="K41" s="145"/>
      <c r="L41" s="145"/>
      <c r="M41" s="145"/>
      <c r="N41" s="145"/>
    </row>
    <row r="42" spans="1:14" ht="15.75" customHeight="1" x14ac:dyDescent="0.25">
      <c r="A42" s="143" t="s">
        <v>181</v>
      </c>
      <c r="B42" s="144"/>
      <c r="C42" s="122" t="s">
        <v>5</v>
      </c>
      <c r="D42" s="122" t="s">
        <v>123</v>
      </c>
      <c r="E42" s="124" t="s">
        <v>182</v>
      </c>
      <c r="F42" s="124"/>
      <c r="G42" s="122" t="s">
        <v>127</v>
      </c>
      <c r="I42" s="141"/>
      <c r="J42" s="141"/>
      <c r="K42" s="141"/>
      <c r="L42" s="141"/>
      <c r="M42" s="141"/>
      <c r="N42" s="141"/>
    </row>
    <row r="43" spans="1:14" x14ac:dyDescent="0.25">
      <c r="A43" s="146"/>
      <c r="B43" s="147"/>
      <c r="C43" s="99"/>
      <c r="D43" s="99" t="s">
        <v>128</v>
      </c>
      <c r="E43" s="148" t="s">
        <v>129</v>
      </c>
      <c r="F43" s="102"/>
      <c r="G43" s="99" t="s">
        <v>130</v>
      </c>
      <c r="I43" s="141"/>
      <c r="J43" s="141"/>
      <c r="K43" s="141"/>
      <c r="L43" s="141"/>
      <c r="M43" s="141"/>
      <c r="N43" s="141"/>
    </row>
    <row r="44" spans="1:14" ht="25.5" x14ac:dyDescent="0.25">
      <c r="A44" s="149" t="s">
        <v>279</v>
      </c>
      <c r="B44" s="150"/>
      <c r="C44" s="151" t="s">
        <v>20</v>
      </c>
      <c r="D44" s="152">
        <v>1</v>
      </c>
      <c r="E44" s="153">
        <v>3.36</v>
      </c>
      <c r="F44" s="154"/>
      <c r="G44" s="115">
        <f>IFERROR(TRUNC(ROUND(D44*E44,2),2),0)</f>
        <v>3.36</v>
      </c>
      <c r="I44" s="141"/>
      <c r="J44" s="155"/>
      <c r="K44" s="141"/>
      <c r="L44" s="141"/>
      <c r="M44" s="141"/>
      <c r="N44" s="141"/>
    </row>
    <row r="45" spans="1:14" x14ac:dyDescent="0.25">
      <c r="A45" s="156" t="s">
        <v>24</v>
      </c>
      <c r="B45" s="157"/>
      <c r="C45" s="151" t="s">
        <v>24</v>
      </c>
      <c r="D45" s="152" t="s">
        <v>24</v>
      </c>
      <c r="E45" s="158">
        <v>0</v>
      </c>
      <c r="F45" s="110"/>
      <c r="G45" s="115">
        <f t="shared" ref="G45:G63" si="5">IFERROR(TRUNC(ROUND(D45*E45,2),2),0)</f>
        <v>0</v>
      </c>
      <c r="I45" s="141"/>
      <c r="J45" s="155"/>
      <c r="K45" s="141"/>
      <c r="L45" s="141"/>
      <c r="M45" s="141"/>
      <c r="N45" s="141"/>
    </row>
    <row r="46" spans="1:14" x14ac:dyDescent="0.25">
      <c r="A46" s="156" t="s">
        <v>24</v>
      </c>
      <c r="B46" s="157"/>
      <c r="C46" s="159" t="s">
        <v>24</v>
      </c>
      <c r="D46" s="160" t="s">
        <v>24</v>
      </c>
      <c r="E46" s="161">
        <v>0</v>
      </c>
      <c r="F46" s="108"/>
      <c r="G46" s="115">
        <f t="shared" si="5"/>
        <v>0</v>
      </c>
      <c r="I46" s="141"/>
      <c r="J46" s="155"/>
      <c r="K46" s="141"/>
      <c r="L46" s="141"/>
      <c r="M46" s="141"/>
      <c r="N46" s="141"/>
    </row>
    <row r="47" spans="1:14" x14ac:dyDescent="0.25">
      <c r="A47" s="156" t="s">
        <v>24</v>
      </c>
      <c r="B47" s="157"/>
      <c r="C47" s="151" t="s">
        <v>24</v>
      </c>
      <c r="D47" s="152" t="s">
        <v>24</v>
      </c>
      <c r="E47" s="161">
        <v>0</v>
      </c>
      <c r="F47" s="108"/>
      <c r="G47" s="115">
        <f t="shared" si="5"/>
        <v>0</v>
      </c>
      <c r="I47" s="141"/>
      <c r="J47" s="155"/>
      <c r="K47" s="141"/>
      <c r="L47" s="141"/>
      <c r="M47" s="141"/>
      <c r="N47" s="141"/>
    </row>
    <row r="48" spans="1:14" x14ac:dyDescent="0.25">
      <c r="A48" s="156" t="s">
        <v>24</v>
      </c>
      <c r="B48" s="157"/>
      <c r="C48" s="151" t="s">
        <v>24</v>
      </c>
      <c r="D48" s="152" t="s">
        <v>24</v>
      </c>
      <c r="E48" s="161">
        <v>0</v>
      </c>
      <c r="F48" s="108"/>
      <c r="G48" s="115">
        <f t="shared" si="5"/>
        <v>0</v>
      </c>
      <c r="I48" s="141"/>
      <c r="J48" s="155"/>
      <c r="K48" s="141"/>
      <c r="L48" s="141"/>
      <c r="M48" s="141"/>
      <c r="N48" s="141"/>
    </row>
    <row r="49" spans="1:14" x14ac:dyDescent="0.25">
      <c r="A49" s="156" t="s">
        <v>24</v>
      </c>
      <c r="B49" s="157"/>
      <c r="C49" s="151" t="s">
        <v>24</v>
      </c>
      <c r="D49" s="152" t="s">
        <v>24</v>
      </c>
      <c r="E49" s="161">
        <v>0</v>
      </c>
      <c r="F49" s="108"/>
      <c r="G49" s="115">
        <f t="shared" si="5"/>
        <v>0</v>
      </c>
      <c r="I49" s="141"/>
      <c r="J49" s="155"/>
      <c r="K49" s="141"/>
      <c r="L49" s="141"/>
      <c r="M49" s="141"/>
      <c r="N49" s="141"/>
    </row>
    <row r="50" spans="1:14" x14ac:dyDescent="0.25">
      <c r="A50" s="156" t="s">
        <v>24</v>
      </c>
      <c r="B50" s="157"/>
      <c r="C50" s="151" t="s">
        <v>24</v>
      </c>
      <c r="D50" s="152" t="s">
        <v>24</v>
      </c>
      <c r="E50" s="161">
        <v>0</v>
      </c>
      <c r="F50" s="108"/>
      <c r="G50" s="115">
        <f t="shared" si="5"/>
        <v>0</v>
      </c>
      <c r="I50" s="141"/>
      <c r="J50" s="155"/>
      <c r="K50" s="141"/>
      <c r="L50" s="141"/>
      <c r="M50" s="141"/>
      <c r="N50" s="141"/>
    </row>
    <row r="51" spans="1:14" x14ac:dyDescent="0.25">
      <c r="A51" s="156" t="s">
        <v>24</v>
      </c>
      <c r="B51" s="157"/>
      <c r="C51" s="151" t="s">
        <v>24</v>
      </c>
      <c r="D51" s="152" t="s">
        <v>24</v>
      </c>
      <c r="E51" s="161">
        <v>0</v>
      </c>
      <c r="F51" s="108"/>
      <c r="G51" s="115">
        <f t="shared" si="5"/>
        <v>0</v>
      </c>
      <c r="I51" s="141"/>
      <c r="J51" s="155"/>
      <c r="K51" s="141"/>
      <c r="L51" s="141"/>
      <c r="M51" s="141"/>
      <c r="N51" s="141"/>
    </row>
    <row r="52" spans="1:14" x14ac:dyDescent="0.25">
      <c r="A52" s="156" t="s">
        <v>24</v>
      </c>
      <c r="B52" s="157"/>
      <c r="C52" s="151" t="s">
        <v>24</v>
      </c>
      <c r="D52" s="152" t="s">
        <v>24</v>
      </c>
      <c r="E52" s="161">
        <v>0</v>
      </c>
      <c r="F52" s="108"/>
      <c r="G52" s="115">
        <f t="shared" si="5"/>
        <v>0</v>
      </c>
      <c r="I52" s="141"/>
      <c r="J52" s="155"/>
      <c r="K52" s="141"/>
      <c r="L52" s="141"/>
      <c r="M52" s="141"/>
      <c r="N52" s="141"/>
    </row>
    <row r="53" spans="1:14" x14ac:dyDescent="0.25">
      <c r="A53" s="156" t="s">
        <v>24</v>
      </c>
      <c r="B53" s="157"/>
      <c r="C53" s="151" t="s">
        <v>24</v>
      </c>
      <c r="D53" s="152" t="s">
        <v>24</v>
      </c>
      <c r="E53" s="161">
        <v>0</v>
      </c>
      <c r="F53" s="108"/>
      <c r="G53" s="115">
        <f t="shared" si="5"/>
        <v>0</v>
      </c>
      <c r="I53" s="141"/>
      <c r="J53" s="155"/>
      <c r="K53" s="141"/>
      <c r="L53" s="141"/>
      <c r="M53" s="141"/>
      <c r="N53" s="141"/>
    </row>
    <row r="54" spans="1:14" x14ac:dyDescent="0.25">
      <c r="A54" s="156" t="s">
        <v>24</v>
      </c>
      <c r="B54" s="157"/>
      <c r="C54" s="151" t="s">
        <v>24</v>
      </c>
      <c r="D54" s="152" t="s">
        <v>24</v>
      </c>
      <c r="E54" s="161">
        <v>0</v>
      </c>
      <c r="F54" s="108"/>
      <c r="G54" s="115">
        <f t="shared" si="5"/>
        <v>0</v>
      </c>
      <c r="I54" s="141"/>
      <c r="J54" s="155"/>
      <c r="K54" s="141"/>
      <c r="L54" s="141"/>
      <c r="M54" s="141"/>
      <c r="N54" s="141"/>
    </row>
    <row r="55" spans="1:14" x14ac:dyDescent="0.25">
      <c r="A55" s="140" t="s">
        <v>24</v>
      </c>
      <c r="B55" s="105"/>
      <c r="C55" s="151" t="s">
        <v>24</v>
      </c>
      <c r="D55" s="152" t="s">
        <v>24</v>
      </c>
      <c r="E55" s="140">
        <v>0</v>
      </c>
      <c r="F55" s="108"/>
      <c r="G55" s="115">
        <f t="shared" si="5"/>
        <v>0</v>
      </c>
      <c r="I55" s="141"/>
      <c r="J55" s="141"/>
      <c r="K55" s="141"/>
      <c r="L55" s="141"/>
      <c r="M55" s="141"/>
      <c r="N55" s="141"/>
    </row>
    <row r="56" spans="1:14" x14ac:dyDescent="0.25">
      <c r="A56" s="156" t="s">
        <v>24</v>
      </c>
      <c r="B56" s="157"/>
      <c r="C56" s="151" t="s">
        <v>24</v>
      </c>
      <c r="D56" s="152" t="s">
        <v>24</v>
      </c>
      <c r="E56" s="161">
        <v>0</v>
      </c>
      <c r="F56" s="108"/>
      <c r="G56" s="115">
        <f t="shared" si="5"/>
        <v>0</v>
      </c>
      <c r="I56" s="141"/>
      <c r="J56" s="155"/>
      <c r="K56" s="141"/>
      <c r="L56" s="141"/>
      <c r="M56" s="141"/>
      <c r="N56" s="141"/>
    </row>
    <row r="57" spans="1:14" x14ac:dyDescent="0.25">
      <c r="A57" s="156" t="s">
        <v>24</v>
      </c>
      <c r="B57" s="157"/>
      <c r="C57" s="151" t="s">
        <v>24</v>
      </c>
      <c r="D57" s="152" t="s">
        <v>24</v>
      </c>
      <c r="E57" s="161">
        <v>0</v>
      </c>
      <c r="F57" s="108"/>
      <c r="G57" s="115">
        <f t="shared" si="5"/>
        <v>0</v>
      </c>
      <c r="I57" s="141"/>
      <c r="J57" s="155"/>
      <c r="K57" s="141"/>
      <c r="L57" s="141"/>
      <c r="M57" s="141"/>
      <c r="N57" s="141"/>
    </row>
    <row r="58" spans="1:14" x14ac:dyDescent="0.25">
      <c r="A58" s="156" t="s">
        <v>24</v>
      </c>
      <c r="B58" s="157"/>
      <c r="C58" s="151" t="s">
        <v>24</v>
      </c>
      <c r="D58" s="152" t="s">
        <v>24</v>
      </c>
      <c r="E58" s="161">
        <v>0</v>
      </c>
      <c r="F58" s="108"/>
      <c r="G58" s="115">
        <f t="shared" si="5"/>
        <v>0</v>
      </c>
      <c r="I58" s="141"/>
      <c r="J58" s="155"/>
      <c r="K58" s="141"/>
      <c r="L58" s="141"/>
      <c r="M58" s="141"/>
      <c r="N58" s="141"/>
    </row>
    <row r="59" spans="1:14" x14ac:dyDescent="0.25">
      <c r="A59" s="156" t="s">
        <v>24</v>
      </c>
      <c r="B59" s="157"/>
      <c r="C59" s="151" t="s">
        <v>24</v>
      </c>
      <c r="D59" s="152" t="s">
        <v>24</v>
      </c>
      <c r="E59" s="161">
        <v>0</v>
      </c>
      <c r="F59" s="108"/>
      <c r="G59" s="115">
        <f t="shared" si="5"/>
        <v>0</v>
      </c>
      <c r="I59" s="141"/>
      <c r="J59" s="155"/>
      <c r="K59" s="141"/>
      <c r="L59" s="141"/>
      <c r="M59" s="141"/>
      <c r="N59" s="141"/>
    </row>
    <row r="60" spans="1:14" x14ac:dyDescent="0.25">
      <c r="A60" s="156" t="s">
        <v>24</v>
      </c>
      <c r="B60" s="157"/>
      <c r="C60" s="151" t="s">
        <v>24</v>
      </c>
      <c r="D60" s="152" t="s">
        <v>24</v>
      </c>
      <c r="E60" s="161">
        <v>0</v>
      </c>
      <c r="F60" s="108"/>
      <c r="G60" s="115">
        <f t="shared" si="5"/>
        <v>0</v>
      </c>
      <c r="I60" s="141"/>
      <c r="J60" s="155"/>
      <c r="K60" s="141"/>
      <c r="L60" s="141"/>
      <c r="M60" s="141"/>
      <c r="N60" s="141"/>
    </row>
    <row r="61" spans="1:14" x14ac:dyDescent="0.25">
      <c r="A61" s="140" t="s">
        <v>24</v>
      </c>
      <c r="B61" s="105"/>
      <c r="C61" s="115" t="s">
        <v>24</v>
      </c>
      <c r="D61" s="115" t="s">
        <v>24</v>
      </c>
      <c r="E61" s="140">
        <v>0</v>
      </c>
      <c r="F61" s="108"/>
      <c r="G61" s="115">
        <f t="shared" si="5"/>
        <v>0</v>
      </c>
      <c r="I61" s="141"/>
      <c r="J61" s="141"/>
      <c r="K61" s="141"/>
      <c r="L61" s="141"/>
      <c r="M61" s="141"/>
      <c r="N61" s="141"/>
    </row>
    <row r="62" spans="1:14" x14ac:dyDescent="0.25">
      <c r="A62" s="140" t="s">
        <v>24</v>
      </c>
      <c r="B62" s="105"/>
      <c r="C62" s="115" t="s">
        <v>24</v>
      </c>
      <c r="D62" s="115" t="s">
        <v>24</v>
      </c>
      <c r="E62" s="140">
        <v>0</v>
      </c>
      <c r="F62" s="108"/>
      <c r="G62" s="115">
        <f t="shared" si="5"/>
        <v>0</v>
      </c>
      <c r="I62" s="141"/>
      <c r="J62" s="141"/>
      <c r="K62" s="141"/>
      <c r="L62" s="141"/>
      <c r="M62" s="141"/>
      <c r="N62" s="141"/>
    </row>
    <row r="63" spans="1:14" x14ac:dyDescent="0.25">
      <c r="A63" s="162" t="s">
        <v>24</v>
      </c>
      <c r="B63" s="119"/>
      <c r="C63" s="118" t="s">
        <v>24</v>
      </c>
      <c r="D63" s="118" t="s">
        <v>24</v>
      </c>
      <c r="E63" s="162">
        <v>0</v>
      </c>
      <c r="F63" s="121"/>
      <c r="G63" s="115">
        <f t="shared" si="5"/>
        <v>0</v>
      </c>
      <c r="I63" s="141"/>
      <c r="J63" s="141"/>
      <c r="K63" s="141"/>
      <c r="L63" s="141"/>
      <c r="M63" s="141"/>
      <c r="N63" s="141"/>
    </row>
    <row r="64" spans="1:14" x14ac:dyDescent="0.25">
      <c r="A64" s="143" t="s">
        <v>24</v>
      </c>
      <c r="B64" s="123"/>
      <c r="C64" s="122" t="s">
        <v>24</v>
      </c>
      <c r="D64" s="122" t="s">
        <v>24</v>
      </c>
      <c r="E64" s="143">
        <v>0</v>
      </c>
      <c r="F64" s="144"/>
      <c r="G64" s="144">
        <f>TRUNC(ROUND(SUM(G44:G63),2),2)</f>
        <v>3.36</v>
      </c>
      <c r="I64" s="141"/>
      <c r="J64" s="141"/>
      <c r="K64" s="141"/>
      <c r="L64" s="141"/>
      <c r="M64" s="141"/>
      <c r="N64" s="141"/>
    </row>
    <row r="65" spans="1:22" s="93" customFormat="1" x14ac:dyDescent="0.25">
      <c r="A65" s="126" t="s">
        <v>184</v>
      </c>
      <c r="B65" s="127"/>
      <c r="C65" s="128"/>
      <c r="D65" s="128"/>
      <c r="E65" s="129"/>
      <c r="F65" s="129"/>
      <c r="G65" s="130"/>
      <c r="I65" s="145"/>
      <c r="J65" s="145"/>
      <c r="K65" s="145"/>
      <c r="L65" s="145"/>
      <c r="M65" s="145"/>
      <c r="N65" s="145"/>
    </row>
    <row r="66" spans="1:22" ht="27.75" customHeight="1" x14ac:dyDescent="0.25">
      <c r="A66" s="163" t="s">
        <v>122</v>
      </c>
      <c r="B66" s="132"/>
      <c r="C66" s="95" t="s">
        <v>185</v>
      </c>
      <c r="D66" s="95" t="s">
        <v>186</v>
      </c>
      <c r="E66" s="163" t="s">
        <v>124</v>
      </c>
      <c r="F66" s="133"/>
      <c r="G66" s="134" t="s">
        <v>187</v>
      </c>
    </row>
    <row r="67" spans="1:22" x14ac:dyDescent="0.25">
      <c r="A67" s="142"/>
      <c r="B67" s="85"/>
      <c r="C67" s="120"/>
      <c r="D67" s="120" t="s">
        <v>128</v>
      </c>
      <c r="E67" s="164" t="s">
        <v>129</v>
      </c>
      <c r="F67" s="165"/>
      <c r="G67" s="99" t="s">
        <v>188</v>
      </c>
    </row>
    <row r="68" spans="1:22" ht="15.75" thickBot="1" x14ac:dyDescent="0.3">
      <c r="A68" s="166"/>
      <c r="B68" s="167"/>
      <c r="C68" s="168"/>
      <c r="D68" s="168"/>
      <c r="E68" s="161"/>
      <c r="F68" s="108"/>
      <c r="G68" s="168"/>
    </row>
    <row r="69" spans="1:22" ht="15.75" thickBot="1" x14ac:dyDescent="0.3">
      <c r="A69" s="169" t="s">
        <v>189</v>
      </c>
      <c r="B69" s="170"/>
      <c r="C69" s="116" t="s">
        <v>20</v>
      </c>
      <c r="D69" s="116">
        <v>1</v>
      </c>
      <c r="E69" s="140">
        <v>0.92</v>
      </c>
      <c r="F69" s="108"/>
      <c r="G69" s="115">
        <f>IFERROR(TRUNC(ROUND(D69*E69,2),2),0)</f>
        <v>0.92</v>
      </c>
      <c r="I69" s="171" t="s">
        <v>190</v>
      </c>
      <c r="J69" s="172">
        <v>0</v>
      </c>
    </row>
    <row r="70" spans="1:22" x14ac:dyDescent="0.25">
      <c r="A70" s="173"/>
      <c r="B70" s="174"/>
      <c r="C70" s="120"/>
      <c r="D70" s="120"/>
      <c r="E70" s="175"/>
      <c r="F70" s="176"/>
      <c r="G70" s="118"/>
    </row>
    <row r="71" spans="1:22" x14ac:dyDescent="0.25">
      <c r="A71" s="143" t="s">
        <v>191</v>
      </c>
      <c r="B71" s="123"/>
      <c r="C71" s="122"/>
      <c r="D71" s="122"/>
      <c r="E71" s="122"/>
      <c r="F71" s="123"/>
      <c r="G71" s="122">
        <f>TRUNC(ROUND(SUM(G68:G70),5),2)</f>
        <v>0.92</v>
      </c>
    </row>
    <row r="72" spans="1:22" s="93" customFormat="1" ht="15.75" customHeight="1" x14ac:dyDescent="0.25">
      <c r="A72" s="177"/>
      <c r="B72" s="178"/>
      <c r="C72" s="129" t="s">
        <v>192</v>
      </c>
      <c r="D72" s="129"/>
      <c r="E72" s="129"/>
      <c r="F72" s="129"/>
      <c r="G72" s="179">
        <f>TRUNC(ROUND(G29+G40+G64+G71,2),2)</f>
        <v>6.75</v>
      </c>
    </row>
    <row r="73" spans="1:22" ht="15.75" customHeight="1" x14ac:dyDescent="0.25">
      <c r="A73" s="180"/>
      <c r="B73" s="181"/>
      <c r="C73" s="182" t="s">
        <v>193</v>
      </c>
      <c r="D73" s="124"/>
      <c r="E73" s="124"/>
      <c r="F73" s="183">
        <v>0.03</v>
      </c>
      <c r="G73" s="122">
        <f>TRUNC(ROUND(G72*F73,2),2)</f>
        <v>0.2</v>
      </c>
    </row>
    <row r="74" spans="1:22" ht="15.75" customHeight="1" x14ac:dyDescent="0.25">
      <c r="A74" s="180"/>
      <c r="B74" s="181"/>
      <c r="C74" s="182" t="s">
        <v>194</v>
      </c>
      <c r="D74" s="124"/>
      <c r="E74" s="124"/>
      <c r="F74" s="184">
        <v>1.1000000000000001E-3</v>
      </c>
      <c r="G74" s="122">
        <f>TRUNC(ROUND(G72*F74,2),2)</f>
        <v>0.01</v>
      </c>
      <c r="V74">
        <f>+COLUMN(V73)</f>
        <v>22</v>
      </c>
    </row>
    <row r="75" spans="1:22" ht="15.75" customHeight="1" x14ac:dyDescent="0.25">
      <c r="A75" s="185"/>
      <c r="B75" s="186"/>
      <c r="C75" s="182" t="s">
        <v>195</v>
      </c>
      <c r="D75" s="124"/>
      <c r="E75" s="124"/>
      <c r="F75" s="144"/>
      <c r="G75" s="122">
        <f>TRUNC(ROUND(SUM(G72:G74),2),2)</f>
        <v>6.96</v>
      </c>
      <c r="U75" t="s">
        <v>196</v>
      </c>
      <c r="V75">
        <f>+TRUNC(ROUND(G29+G40+G71+G73+G74,2),2)</f>
        <v>3.6</v>
      </c>
    </row>
    <row r="76" spans="1:22" s="93" customFormat="1" ht="15.75" customHeight="1" x14ac:dyDescent="0.25">
      <c r="A76" s="187" t="s">
        <v>197</v>
      </c>
      <c r="B76" s="188"/>
      <c r="C76" s="189" t="s">
        <v>198</v>
      </c>
      <c r="D76" s="190"/>
      <c r="E76" s="190"/>
      <c r="F76" s="191"/>
      <c r="G76" s="192"/>
      <c r="U76" s="93" t="s">
        <v>199</v>
      </c>
      <c r="V76" s="93">
        <f>+G64</f>
        <v>3.36</v>
      </c>
    </row>
    <row r="77" spans="1:22" x14ac:dyDescent="0.25">
      <c r="A77" s="193"/>
      <c r="B77" s="193"/>
      <c r="C77" s="193"/>
      <c r="D77" s="193"/>
      <c r="E77" s="193"/>
      <c r="F77" s="193"/>
      <c r="G77" s="193"/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3" orientation="portrait" horizontalDpi="4294967293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8">
    <tabColor rgb="FF92D050"/>
    <pageSetUpPr fitToPage="1"/>
  </sheetPr>
  <dimension ref="A1:V77"/>
  <sheetViews>
    <sheetView showZeros="0" view="pageBreakPreview" topLeftCell="A4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58" t="s">
        <v>109</v>
      </c>
      <c r="B1" s="59"/>
      <c r="C1" s="59"/>
      <c r="D1" s="59"/>
      <c r="E1" s="59"/>
      <c r="F1" s="59"/>
      <c r="G1" s="60"/>
    </row>
    <row r="2" spans="1:22" ht="15" customHeight="1" x14ac:dyDescent="0.25">
      <c r="A2" s="61" t="s">
        <v>110</v>
      </c>
      <c r="B2" s="62"/>
      <c r="C2" s="62"/>
      <c r="D2" s="62" t="s">
        <v>111</v>
      </c>
      <c r="E2" s="63" t="s">
        <v>17</v>
      </c>
      <c r="F2" s="63"/>
      <c r="G2" s="64"/>
    </row>
    <row r="3" spans="1:22" ht="103.5" customHeight="1" x14ac:dyDescent="0.25">
      <c r="A3" s="65" t="s">
        <v>112</v>
      </c>
      <c r="B3" s="66"/>
      <c r="C3" s="62"/>
      <c r="D3" s="62"/>
      <c r="E3" s="63"/>
      <c r="F3" s="63"/>
      <c r="G3" s="64"/>
    </row>
    <row r="4" spans="1:22" ht="18" x14ac:dyDescent="0.25">
      <c r="A4" s="67" t="s">
        <v>113</v>
      </c>
      <c r="B4" s="68"/>
      <c r="C4" s="68"/>
      <c r="D4" s="68"/>
      <c r="E4" s="68"/>
      <c r="F4" s="68"/>
      <c r="G4" s="69"/>
    </row>
    <row r="5" spans="1:22" x14ac:dyDescent="0.25">
      <c r="A5" s="70"/>
      <c r="B5" s="71"/>
      <c r="C5" s="71"/>
      <c r="D5" s="72" t="s">
        <v>114</v>
      </c>
      <c r="F5" s="73"/>
      <c r="G5" s="74"/>
    </row>
    <row r="6" spans="1:22" x14ac:dyDescent="0.25">
      <c r="A6" s="75" t="s">
        <v>115</v>
      </c>
      <c r="B6" s="76"/>
      <c r="C6" s="71"/>
      <c r="D6" s="71"/>
      <c r="E6" s="71"/>
      <c r="F6" s="71"/>
      <c r="G6" s="77"/>
    </row>
    <row r="7" spans="1:22" ht="42" customHeight="1" x14ac:dyDescent="0.25">
      <c r="A7" s="78" t="s">
        <v>98</v>
      </c>
      <c r="B7" s="79"/>
      <c r="C7" s="79"/>
      <c r="D7" s="79"/>
      <c r="E7" s="79"/>
      <c r="F7" s="80" t="s">
        <v>116</v>
      </c>
      <c r="G7" s="81"/>
      <c r="H7" s="82"/>
      <c r="I7" s="83" t="s">
        <v>117</v>
      </c>
      <c r="J7" s="82">
        <v>2</v>
      </c>
    </row>
    <row r="8" spans="1:22" x14ac:dyDescent="0.25">
      <c r="A8" s="84" t="s">
        <v>118</v>
      </c>
      <c r="B8" s="85"/>
      <c r="C8" s="85"/>
      <c r="D8" s="85"/>
      <c r="E8" s="86"/>
      <c r="F8" s="86"/>
      <c r="G8" s="87"/>
    </row>
    <row r="9" spans="1:22" s="93" customFormat="1" x14ac:dyDescent="0.25">
      <c r="A9" s="88" t="s">
        <v>119</v>
      </c>
      <c r="B9" s="89"/>
      <c r="C9" s="90"/>
      <c r="D9" s="90"/>
      <c r="E9" s="91"/>
      <c r="F9" s="91"/>
      <c r="G9" s="92"/>
      <c r="I9" s="94" t="s">
        <v>120</v>
      </c>
      <c r="J9" s="94" t="s">
        <v>121</v>
      </c>
    </row>
    <row r="10" spans="1:22" ht="15.75" x14ac:dyDescent="0.25">
      <c r="A10" s="95" t="s">
        <v>122</v>
      </c>
      <c r="B10" s="95" t="s">
        <v>123</v>
      </c>
      <c r="C10" s="95" t="s">
        <v>124</v>
      </c>
      <c r="D10" s="95" t="s">
        <v>125</v>
      </c>
      <c r="E10" s="96" t="s">
        <v>126</v>
      </c>
      <c r="F10" s="96"/>
      <c r="G10" s="95" t="s">
        <v>127</v>
      </c>
      <c r="I10" s="97">
        <v>0.5</v>
      </c>
      <c r="J10" s="97">
        <f>1/I10</f>
        <v>2</v>
      </c>
    </row>
    <row r="11" spans="1:22" x14ac:dyDescent="0.25">
      <c r="A11" s="98"/>
      <c r="B11" s="99" t="s">
        <v>128</v>
      </c>
      <c r="C11" s="100" t="s">
        <v>129</v>
      </c>
      <c r="D11" s="99" t="s">
        <v>130</v>
      </c>
      <c r="E11" s="101" t="s">
        <v>131</v>
      </c>
      <c r="F11" s="102"/>
      <c r="G11" s="103" t="s">
        <v>132</v>
      </c>
      <c r="L11" t="s">
        <v>133</v>
      </c>
      <c r="M11" t="s">
        <v>134</v>
      </c>
      <c r="N11" t="s">
        <v>135</v>
      </c>
      <c r="O11" t="s">
        <v>136</v>
      </c>
      <c r="P11" t="s">
        <v>137</v>
      </c>
      <c r="Q11" t="s">
        <v>138</v>
      </c>
      <c r="R11" t="s">
        <v>139</v>
      </c>
      <c r="S11" t="s">
        <v>140</v>
      </c>
    </row>
    <row r="12" spans="1:22" x14ac:dyDescent="0.25">
      <c r="A12" s="104" t="s">
        <v>141</v>
      </c>
      <c r="B12" s="104">
        <v>0</v>
      </c>
      <c r="C12" s="105">
        <v>4.25</v>
      </c>
      <c r="D12" s="106">
        <f>IFERROR(ROUND(B12*C12,5),0)</f>
        <v>0</v>
      </c>
      <c r="E12" s="107">
        <v>0.06</v>
      </c>
      <c r="F12" s="108"/>
      <c r="G12" s="106">
        <f>IFERROR(TRUNC(ROUND(D12*E12,2),2),0)</f>
        <v>0</v>
      </c>
      <c r="I12" t="s">
        <v>142</v>
      </c>
      <c r="J12">
        <v>2</v>
      </c>
      <c r="U12">
        <v>6.25</v>
      </c>
      <c r="V12">
        <f>+U12*1.4</f>
        <v>8.75</v>
      </c>
    </row>
    <row r="13" spans="1:22" x14ac:dyDescent="0.25">
      <c r="A13" s="104" t="s">
        <v>143</v>
      </c>
      <c r="B13" s="104">
        <v>0</v>
      </c>
      <c r="C13" s="105">
        <v>10</v>
      </c>
      <c r="D13" s="106">
        <f t="shared" ref="D13:D26" si="0">IFERROR(ROUND(B13*C13,5),0)</f>
        <v>0</v>
      </c>
      <c r="E13" s="109">
        <v>0.06</v>
      </c>
      <c r="F13" s="110"/>
      <c r="G13" s="106">
        <f t="shared" ref="G13:G26" si="1">IFERROR(TRUNC(ROUND(D13*E13,2),2),0)</f>
        <v>0</v>
      </c>
      <c r="I13" t="s">
        <v>144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4" t="s">
        <v>145</v>
      </c>
      <c r="B14" s="104">
        <v>0</v>
      </c>
      <c r="C14" s="105">
        <v>20</v>
      </c>
      <c r="D14" s="106">
        <f t="shared" si="0"/>
        <v>0</v>
      </c>
      <c r="E14" s="107">
        <v>0.06</v>
      </c>
      <c r="F14" s="108"/>
      <c r="G14" s="106">
        <f t="shared" si="1"/>
        <v>0</v>
      </c>
      <c r="I14" t="s">
        <v>146</v>
      </c>
      <c r="J14">
        <v>2</v>
      </c>
      <c r="U14">
        <v>65</v>
      </c>
      <c r="V14">
        <f t="shared" si="2"/>
        <v>91</v>
      </c>
    </row>
    <row r="15" spans="1:22" x14ac:dyDescent="0.25">
      <c r="A15" s="104" t="s">
        <v>147</v>
      </c>
      <c r="B15" s="104">
        <v>0</v>
      </c>
      <c r="C15" s="105">
        <v>1</v>
      </c>
      <c r="D15" s="106">
        <f t="shared" si="0"/>
        <v>0</v>
      </c>
      <c r="E15" s="107">
        <v>0.06</v>
      </c>
      <c r="F15" s="108"/>
      <c r="G15" s="106">
        <f t="shared" si="1"/>
        <v>0</v>
      </c>
      <c r="I15" t="s">
        <v>148</v>
      </c>
      <c r="J15">
        <v>2</v>
      </c>
      <c r="U15">
        <v>2</v>
      </c>
      <c r="V15">
        <f t="shared" si="2"/>
        <v>2.8</v>
      </c>
    </row>
    <row r="16" spans="1:22" x14ac:dyDescent="0.25">
      <c r="A16" s="104" t="s">
        <v>149</v>
      </c>
      <c r="B16" s="104">
        <v>1</v>
      </c>
      <c r="C16" s="105">
        <v>0.5</v>
      </c>
      <c r="D16" s="106">
        <f t="shared" si="0"/>
        <v>0.5</v>
      </c>
      <c r="E16" s="107">
        <v>0.06</v>
      </c>
      <c r="F16" s="108"/>
      <c r="G16" s="106">
        <f t="shared" si="1"/>
        <v>0.03</v>
      </c>
      <c r="I16" t="s">
        <v>150</v>
      </c>
      <c r="J16">
        <v>2</v>
      </c>
      <c r="U16">
        <v>0.5</v>
      </c>
      <c r="V16">
        <f t="shared" si="2"/>
        <v>0.7</v>
      </c>
    </row>
    <row r="17" spans="1:22" x14ac:dyDescent="0.25">
      <c r="A17" s="104" t="s">
        <v>148</v>
      </c>
      <c r="B17" s="104">
        <v>0</v>
      </c>
      <c r="C17" s="105">
        <v>0.15</v>
      </c>
      <c r="D17" s="106">
        <f t="shared" si="0"/>
        <v>0</v>
      </c>
      <c r="E17" s="107">
        <v>0.06</v>
      </c>
      <c r="F17" s="108"/>
      <c r="G17" s="106">
        <f t="shared" si="1"/>
        <v>0</v>
      </c>
      <c r="I17" t="s">
        <v>151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111" t="s">
        <v>152</v>
      </c>
      <c r="B18" s="104">
        <v>0</v>
      </c>
      <c r="C18" s="105">
        <v>0.15</v>
      </c>
      <c r="D18" s="106">
        <f t="shared" si="0"/>
        <v>0</v>
      </c>
      <c r="E18" s="107">
        <v>0.06</v>
      </c>
      <c r="F18" s="108"/>
      <c r="G18" s="106">
        <f t="shared" si="1"/>
        <v>0</v>
      </c>
      <c r="I18" t="s">
        <v>153</v>
      </c>
      <c r="J18">
        <v>2</v>
      </c>
      <c r="U18">
        <v>0.15</v>
      </c>
      <c r="V18">
        <f t="shared" si="2"/>
        <v>0.21</v>
      </c>
    </row>
    <row r="19" spans="1:22" x14ac:dyDescent="0.25">
      <c r="A19" s="104" t="s">
        <v>154</v>
      </c>
      <c r="B19" s="104">
        <v>0</v>
      </c>
      <c r="C19" s="105">
        <v>0.16</v>
      </c>
      <c r="D19" s="106">
        <f t="shared" si="0"/>
        <v>0</v>
      </c>
      <c r="E19" s="107">
        <v>0.06</v>
      </c>
      <c r="F19" s="108"/>
      <c r="G19" s="106">
        <f t="shared" si="1"/>
        <v>0</v>
      </c>
      <c r="I19" t="s">
        <v>155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4" t="s">
        <v>156</v>
      </c>
      <c r="B20" s="104">
        <v>0</v>
      </c>
      <c r="C20" s="105">
        <v>0.2</v>
      </c>
      <c r="D20" s="106">
        <f t="shared" si="0"/>
        <v>0</v>
      </c>
      <c r="E20" s="107">
        <v>0.06</v>
      </c>
      <c r="F20" s="108"/>
      <c r="G20" s="106">
        <f t="shared" si="1"/>
        <v>0</v>
      </c>
      <c r="I20" t="s">
        <v>157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4" t="s">
        <v>158</v>
      </c>
      <c r="B21" s="104">
        <v>1</v>
      </c>
      <c r="C21" s="105">
        <v>0.2</v>
      </c>
      <c r="D21" s="106">
        <f t="shared" si="0"/>
        <v>0.2</v>
      </c>
      <c r="E21" s="107">
        <v>0.06</v>
      </c>
      <c r="F21" s="108"/>
      <c r="G21" s="106">
        <f t="shared" si="1"/>
        <v>0.01</v>
      </c>
      <c r="I21" t="s">
        <v>159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4" t="s">
        <v>160</v>
      </c>
      <c r="B22" s="104">
        <v>1</v>
      </c>
      <c r="C22" s="105">
        <v>0.17</v>
      </c>
      <c r="D22" s="106">
        <f t="shared" si="0"/>
        <v>0.17</v>
      </c>
      <c r="E22" s="107">
        <v>0.06</v>
      </c>
      <c r="F22" s="108"/>
      <c r="G22" s="106">
        <f t="shared" si="1"/>
        <v>0.01</v>
      </c>
      <c r="I22" t="s">
        <v>161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4" t="s">
        <v>162</v>
      </c>
      <c r="B23" s="104">
        <v>1</v>
      </c>
      <c r="C23" s="105">
        <v>0.05</v>
      </c>
      <c r="D23" s="106">
        <f t="shared" si="0"/>
        <v>0.05</v>
      </c>
      <c r="E23" s="107">
        <v>0.06</v>
      </c>
      <c r="F23" s="108"/>
      <c r="G23" s="106">
        <f t="shared" si="1"/>
        <v>0</v>
      </c>
      <c r="I23" t="s">
        <v>163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2" t="s">
        <v>164</v>
      </c>
      <c r="B24" s="104">
        <v>2</v>
      </c>
      <c r="C24" s="105">
        <v>0.05</v>
      </c>
      <c r="D24" s="106">
        <f t="shared" si="0"/>
        <v>0.1</v>
      </c>
      <c r="E24" s="107">
        <v>0.06</v>
      </c>
      <c r="F24" s="108"/>
      <c r="G24" s="106">
        <f t="shared" si="1"/>
        <v>0.01</v>
      </c>
      <c r="I24" t="s">
        <v>165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3" t="s">
        <v>161</v>
      </c>
      <c r="B25" s="112">
        <v>2</v>
      </c>
      <c r="C25" s="105">
        <v>0.05</v>
      </c>
      <c r="D25" s="106">
        <f t="shared" si="0"/>
        <v>0.1</v>
      </c>
      <c r="E25" s="107">
        <v>0.06</v>
      </c>
      <c r="F25" s="108"/>
      <c r="G25" s="106">
        <f t="shared" si="1"/>
        <v>0.01</v>
      </c>
      <c r="I25" t="s">
        <v>166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4" t="s">
        <v>167</v>
      </c>
      <c r="B26" s="113">
        <v>2</v>
      </c>
      <c r="C26" s="105">
        <v>2</v>
      </c>
      <c r="D26" s="106">
        <f t="shared" si="0"/>
        <v>4</v>
      </c>
      <c r="E26" s="107">
        <v>0.06</v>
      </c>
      <c r="F26" s="108"/>
      <c r="G26" s="106">
        <f t="shared" si="1"/>
        <v>0.24</v>
      </c>
      <c r="I26" t="s">
        <v>168</v>
      </c>
      <c r="J26">
        <v>5</v>
      </c>
      <c r="U26">
        <v>5</v>
      </c>
      <c r="V26">
        <f t="shared" si="2"/>
        <v>7</v>
      </c>
    </row>
    <row r="27" spans="1:22" x14ac:dyDescent="0.25">
      <c r="A27" s="115"/>
      <c r="B27" s="116"/>
      <c r="C27" s="105"/>
      <c r="D27" s="117"/>
      <c r="E27" s="105"/>
      <c r="F27" s="108"/>
      <c r="G27" s="110"/>
      <c r="I27" t="s">
        <v>169</v>
      </c>
      <c r="J27">
        <v>5</v>
      </c>
    </row>
    <row r="28" spans="1:22" x14ac:dyDescent="0.25">
      <c r="A28" s="118"/>
      <c r="B28" s="118"/>
      <c r="C28" s="119"/>
      <c r="D28" s="120"/>
      <c r="E28" s="119"/>
      <c r="F28" s="121"/>
      <c r="G28" s="87"/>
    </row>
    <row r="29" spans="1:22" x14ac:dyDescent="0.25">
      <c r="A29" s="122" t="s">
        <v>170</v>
      </c>
      <c r="B29" s="122"/>
      <c r="C29" s="123"/>
      <c r="D29" s="122"/>
      <c r="E29" s="124"/>
      <c r="F29" s="125"/>
      <c r="G29" s="122">
        <f>TRUNC(ROUND(SUM(G12:G28),2),2)</f>
        <v>0.31</v>
      </c>
    </row>
    <row r="30" spans="1:22" s="93" customFormat="1" x14ac:dyDescent="0.25">
      <c r="A30" s="126" t="s">
        <v>171</v>
      </c>
      <c r="B30" s="127"/>
      <c r="C30" s="128"/>
      <c r="D30" s="128"/>
      <c r="E30" s="129"/>
      <c r="F30" s="129"/>
      <c r="G30" s="130"/>
    </row>
    <row r="31" spans="1:22" x14ac:dyDescent="0.25">
      <c r="A31" s="95" t="s">
        <v>172</v>
      </c>
      <c r="B31" s="131" t="s">
        <v>123</v>
      </c>
      <c r="C31" s="95" t="s">
        <v>173</v>
      </c>
      <c r="D31" s="95" t="s">
        <v>125</v>
      </c>
      <c r="E31" s="132" t="s">
        <v>126</v>
      </c>
      <c r="F31" s="133"/>
      <c r="G31" s="134" t="s">
        <v>127</v>
      </c>
    </row>
    <row r="32" spans="1:22" x14ac:dyDescent="0.25">
      <c r="A32" s="135"/>
      <c r="B32" s="136" t="s">
        <v>128</v>
      </c>
      <c r="C32" s="120" t="s">
        <v>129</v>
      </c>
      <c r="D32" s="120" t="s">
        <v>130</v>
      </c>
      <c r="E32" s="137" t="s">
        <v>131</v>
      </c>
      <c r="F32" s="138"/>
      <c r="G32" s="139" t="s">
        <v>132</v>
      </c>
    </row>
    <row r="33" spans="1:14" x14ac:dyDescent="0.25">
      <c r="A33" s="115" t="s">
        <v>174</v>
      </c>
      <c r="B33" s="140">
        <v>1</v>
      </c>
      <c r="C33" s="115">
        <v>5.5</v>
      </c>
      <c r="D33" s="106">
        <f>IFERROR(ROUND(B33*C33,5),0)</f>
        <v>5.5</v>
      </c>
      <c r="E33" s="105">
        <v>0.06</v>
      </c>
      <c r="F33" s="108"/>
      <c r="G33" s="108">
        <f>IFERROR(TRUNC(ROUND(D33*E33,2),2),0)</f>
        <v>0.33</v>
      </c>
    </row>
    <row r="34" spans="1:14" x14ac:dyDescent="0.25">
      <c r="A34" s="115" t="s">
        <v>175</v>
      </c>
      <c r="B34" s="140">
        <v>1</v>
      </c>
      <c r="C34" s="115">
        <v>5</v>
      </c>
      <c r="D34" s="106">
        <f t="shared" ref="D34:D38" si="3">IFERROR(ROUND(B34*C34,5),0)</f>
        <v>5</v>
      </c>
      <c r="E34" s="105">
        <v>0.06</v>
      </c>
      <c r="F34" s="108"/>
      <c r="G34" s="108">
        <f t="shared" ref="G34:G38" si="4">IFERROR(TRUNC(ROUND(D34*E34,2),2),0)</f>
        <v>0.3</v>
      </c>
    </row>
    <row r="35" spans="1:14" x14ac:dyDescent="0.25">
      <c r="A35" s="115" t="s">
        <v>176</v>
      </c>
      <c r="B35" s="140">
        <v>2</v>
      </c>
      <c r="C35" s="115">
        <v>4.5</v>
      </c>
      <c r="D35" s="106">
        <f t="shared" si="3"/>
        <v>9</v>
      </c>
      <c r="E35" s="105">
        <v>0.06</v>
      </c>
      <c r="F35" s="108"/>
      <c r="G35" s="108">
        <f t="shared" si="4"/>
        <v>0.54</v>
      </c>
    </row>
    <row r="36" spans="1:14" x14ac:dyDescent="0.25">
      <c r="A36" s="115" t="s">
        <v>177</v>
      </c>
      <c r="B36" s="140">
        <v>2</v>
      </c>
      <c r="C36" s="115">
        <v>5</v>
      </c>
      <c r="D36" s="106">
        <f t="shared" si="3"/>
        <v>10</v>
      </c>
      <c r="E36" s="105">
        <v>0.06</v>
      </c>
      <c r="F36" s="108"/>
      <c r="G36" s="108">
        <f t="shared" si="4"/>
        <v>0.6</v>
      </c>
      <c r="I36" s="141"/>
      <c r="J36" s="141"/>
      <c r="K36" s="141"/>
      <c r="L36" s="141"/>
      <c r="M36" s="141"/>
      <c r="N36" s="141"/>
    </row>
    <row r="37" spans="1:14" x14ac:dyDescent="0.25">
      <c r="A37" s="115" t="s">
        <v>178</v>
      </c>
      <c r="B37" s="140">
        <v>1</v>
      </c>
      <c r="C37" s="115">
        <v>6.5</v>
      </c>
      <c r="D37" s="106">
        <f t="shared" si="3"/>
        <v>6.5</v>
      </c>
      <c r="E37" s="105">
        <v>0.06</v>
      </c>
      <c r="F37" s="108"/>
      <c r="G37" s="108">
        <f t="shared" si="4"/>
        <v>0.39</v>
      </c>
      <c r="I37" s="141"/>
      <c r="J37" s="141"/>
      <c r="K37" s="141"/>
      <c r="L37" s="141"/>
      <c r="M37" s="141"/>
      <c r="N37" s="141"/>
    </row>
    <row r="38" spans="1:14" x14ac:dyDescent="0.25">
      <c r="A38" s="115"/>
      <c r="B38" s="140">
        <v>0</v>
      </c>
      <c r="C38" s="115"/>
      <c r="D38" s="106">
        <f t="shared" si="3"/>
        <v>0</v>
      </c>
      <c r="E38" s="105">
        <v>0</v>
      </c>
      <c r="F38" s="108"/>
      <c r="G38" s="108">
        <f t="shared" si="4"/>
        <v>0</v>
      </c>
      <c r="I38" s="141"/>
      <c r="J38" s="141"/>
      <c r="K38" s="141"/>
      <c r="L38" s="141"/>
      <c r="M38" s="141"/>
      <c r="N38" s="141"/>
    </row>
    <row r="39" spans="1:14" x14ac:dyDescent="0.25">
      <c r="A39" s="135"/>
      <c r="B39" s="142"/>
      <c r="C39" s="118"/>
      <c r="D39" s="120"/>
      <c r="E39" s="119"/>
      <c r="F39" s="121"/>
      <c r="G39" s="121"/>
      <c r="I39" s="141"/>
      <c r="J39" s="141"/>
      <c r="K39" s="141"/>
      <c r="L39" s="141"/>
      <c r="M39" s="141"/>
      <c r="N39" s="141"/>
    </row>
    <row r="40" spans="1:14" x14ac:dyDescent="0.25">
      <c r="A40" s="122" t="s">
        <v>179</v>
      </c>
      <c r="B40" s="143"/>
      <c r="C40" s="122"/>
      <c r="D40" s="122"/>
      <c r="E40" s="123"/>
      <c r="F40" s="144"/>
      <c r="G40" s="122">
        <f>TRUNC(ROUND(SUM(G33:G39),2),2)</f>
        <v>2.16</v>
      </c>
      <c r="I40" s="141"/>
      <c r="J40" s="141"/>
      <c r="K40" s="141"/>
      <c r="L40" s="141"/>
      <c r="M40" s="141"/>
      <c r="N40" s="141"/>
    </row>
    <row r="41" spans="1:14" s="93" customFormat="1" x14ac:dyDescent="0.25">
      <c r="A41" s="126" t="s">
        <v>180</v>
      </c>
      <c r="B41" s="127"/>
      <c r="C41" s="128"/>
      <c r="D41" s="128"/>
      <c r="E41" s="129"/>
      <c r="F41" s="129"/>
      <c r="G41" s="130"/>
      <c r="I41" s="145"/>
      <c r="J41" s="145"/>
      <c r="K41" s="145"/>
      <c r="L41" s="145"/>
      <c r="M41" s="145"/>
      <c r="N41" s="145"/>
    </row>
    <row r="42" spans="1:14" ht="15.75" customHeight="1" x14ac:dyDescent="0.25">
      <c r="A42" s="143" t="s">
        <v>181</v>
      </c>
      <c r="B42" s="144"/>
      <c r="C42" s="122" t="s">
        <v>5</v>
      </c>
      <c r="D42" s="122" t="s">
        <v>123</v>
      </c>
      <c r="E42" s="124" t="s">
        <v>182</v>
      </c>
      <c r="F42" s="124"/>
      <c r="G42" s="122" t="s">
        <v>127</v>
      </c>
      <c r="I42" s="141"/>
      <c r="J42" s="141"/>
      <c r="K42" s="141"/>
      <c r="L42" s="141"/>
      <c r="M42" s="141"/>
      <c r="N42" s="141"/>
    </row>
    <row r="43" spans="1:14" x14ac:dyDescent="0.25">
      <c r="A43" s="146"/>
      <c r="B43" s="147"/>
      <c r="C43" s="99"/>
      <c r="D43" s="99" t="s">
        <v>128</v>
      </c>
      <c r="E43" s="148" t="s">
        <v>129</v>
      </c>
      <c r="F43" s="102"/>
      <c r="G43" s="99" t="s">
        <v>130</v>
      </c>
      <c r="I43" s="141"/>
      <c r="J43" s="141"/>
      <c r="K43" s="141"/>
      <c r="L43" s="141"/>
      <c r="M43" s="141"/>
      <c r="N43" s="141"/>
    </row>
    <row r="44" spans="1:14" ht="25.5" x14ac:dyDescent="0.25">
      <c r="A44" s="149" t="s">
        <v>280</v>
      </c>
      <c r="B44" s="150"/>
      <c r="C44" s="151" t="s">
        <v>20</v>
      </c>
      <c r="D44" s="152">
        <v>1</v>
      </c>
      <c r="E44" s="153">
        <v>4.1500000000000004</v>
      </c>
      <c r="F44" s="154"/>
      <c r="G44" s="115">
        <f>IFERROR(TRUNC(ROUND(D44*E44,2),2),0)</f>
        <v>4.1500000000000004</v>
      </c>
      <c r="I44" s="141"/>
      <c r="J44" s="155"/>
      <c r="K44" s="141"/>
      <c r="L44" s="141"/>
      <c r="M44" s="141"/>
      <c r="N44" s="141"/>
    </row>
    <row r="45" spans="1:14" x14ac:dyDescent="0.25">
      <c r="A45" s="156" t="s">
        <v>24</v>
      </c>
      <c r="B45" s="157"/>
      <c r="C45" s="151" t="s">
        <v>24</v>
      </c>
      <c r="D45" s="152" t="s">
        <v>24</v>
      </c>
      <c r="E45" s="158">
        <v>0</v>
      </c>
      <c r="F45" s="110"/>
      <c r="G45" s="115">
        <f t="shared" ref="G45:G63" si="5">IFERROR(TRUNC(ROUND(D45*E45,2),2),0)</f>
        <v>0</v>
      </c>
      <c r="I45" s="141"/>
      <c r="J45" s="155"/>
      <c r="K45" s="141"/>
      <c r="L45" s="141"/>
      <c r="M45" s="141"/>
      <c r="N45" s="141"/>
    </row>
    <row r="46" spans="1:14" x14ac:dyDescent="0.25">
      <c r="A46" s="156" t="s">
        <v>24</v>
      </c>
      <c r="B46" s="157"/>
      <c r="C46" s="159" t="s">
        <v>24</v>
      </c>
      <c r="D46" s="160" t="s">
        <v>24</v>
      </c>
      <c r="E46" s="161">
        <v>0</v>
      </c>
      <c r="F46" s="108"/>
      <c r="G46" s="115">
        <f t="shared" si="5"/>
        <v>0</v>
      </c>
      <c r="I46" s="141"/>
      <c r="J46" s="155"/>
      <c r="K46" s="141"/>
      <c r="L46" s="141"/>
      <c r="M46" s="141"/>
      <c r="N46" s="141"/>
    </row>
    <row r="47" spans="1:14" x14ac:dyDescent="0.25">
      <c r="A47" s="156" t="s">
        <v>24</v>
      </c>
      <c r="B47" s="157"/>
      <c r="C47" s="151" t="s">
        <v>24</v>
      </c>
      <c r="D47" s="152" t="s">
        <v>24</v>
      </c>
      <c r="E47" s="161">
        <v>0</v>
      </c>
      <c r="F47" s="108"/>
      <c r="G47" s="115">
        <f t="shared" si="5"/>
        <v>0</v>
      </c>
      <c r="I47" s="141"/>
      <c r="J47" s="155"/>
      <c r="K47" s="141"/>
      <c r="L47" s="141"/>
      <c r="M47" s="141"/>
      <c r="N47" s="141"/>
    </row>
    <row r="48" spans="1:14" x14ac:dyDescent="0.25">
      <c r="A48" s="156" t="s">
        <v>24</v>
      </c>
      <c r="B48" s="157"/>
      <c r="C48" s="151" t="s">
        <v>24</v>
      </c>
      <c r="D48" s="152" t="s">
        <v>24</v>
      </c>
      <c r="E48" s="161">
        <v>0</v>
      </c>
      <c r="F48" s="108"/>
      <c r="G48" s="115">
        <f t="shared" si="5"/>
        <v>0</v>
      </c>
      <c r="I48" s="141"/>
      <c r="J48" s="155"/>
      <c r="K48" s="141"/>
      <c r="L48" s="141"/>
      <c r="M48" s="141"/>
      <c r="N48" s="141"/>
    </row>
    <row r="49" spans="1:14" x14ac:dyDescent="0.25">
      <c r="A49" s="156" t="s">
        <v>24</v>
      </c>
      <c r="B49" s="157"/>
      <c r="C49" s="151" t="s">
        <v>24</v>
      </c>
      <c r="D49" s="152" t="s">
        <v>24</v>
      </c>
      <c r="E49" s="161">
        <v>0</v>
      </c>
      <c r="F49" s="108"/>
      <c r="G49" s="115">
        <f t="shared" si="5"/>
        <v>0</v>
      </c>
      <c r="I49" s="141"/>
      <c r="J49" s="155"/>
      <c r="K49" s="141"/>
      <c r="L49" s="141"/>
      <c r="M49" s="141"/>
      <c r="N49" s="141"/>
    </row>
    <row r="50" spans="1:14" x14ac:dyDescent="0.25">
      <c r="A50" s="156" t="s">
        <v>24</v>
      </c>
      <c r="B50" s="157"/>
      <c r="C50" s="151" t="s">
        <v>24</v>
      </c>
      <c r="D50" s="152" t="s">
        <v>24</v>
      </c>
      <c r="E50" s="161">
        <v>0</v>
      </c>
      <c r="F50" s="108"/>
      <c r="G50" s="115">
        <f t="shared" si="5"/>
        <v>0</v>
      </c>
      <c r="I50" s="141"/>
      <c r="J50" s="155"/>
      <c r="K50" s="141"/>
      <c r="L50" s="141"/>
      <c r="M50" s="141"/>
      <c r="N50" s="141"/>
    </row>
    <row r="51" spans="1:14" x14ac:dyDescent="0.25">
      <c r="A51" s="156" t="s">
        <v>24</v>
      </c>
      <c r="B51" s="157"/>
      <c r="C51" s="151" t="s">
        <v>24</v>
      </c>
      <c r="D51" s="152" t="s">
        <v>24</v>
      </c>
      <c r="E51" s="161">
        <v>0</v>
      </c>
      <c r="F51" s="108"/>
      <c r="G51" s="115">
        <f t="shared" si="5"/>
        <v>0</v>
      </c>
      <c r="I51" s="141"/>
      <c r="J51" s="155"/>
      <c r="K51" s="141"/>
      <c r="L51" s="141"/>
      <c r="M51" s="141"/>
      <c r="N51" s="141"/>
    </row>
    <row r="52" spans="1:14" x14ac:dyDescent="0.25">
      <c r="A52" s="156" t="s">
        <v>24</v>
      </c>
      <c r="B52" s="157"/>
      <c r="C52" s="151" t="s">
        <v>24</v>
      </c>
      <c r="D52" s="152" t="s">
        <v>24</v>
      </c>
      <c r="E52" s="161">
        <v>0</v>
      </c>
      <c r="F52" s="108"/>
      <c r="G52" s="115">
        <f t="shared" si="5"/>
        <v>0</v>
      </c>
      <c r="I52" s="141"/>
      <c r="J52" s="155"/>
      <c r="K52" s="141"/>
      <c r="L52" s="141"/>
      <c r="M52" s="141"/>
      <c r="N52" s="141"/>
    </row>
    <row r="53" spans="1:14" x14ac:dyDescent="0.25">
      <c r="A53" s="156" t="s">
        <v>24</v>
      </c>
      <c r="B53" s="157"/>
      <c r="C53" s="151" t="s">
        <v>24</v>
      </c>
      <c r="D53" s="152" t="s">
        <v>24</v>
      </c>
      <c r="E53" s="161">
        <v>0</v>
      </c>
      <c r="F53" s="108"/>
      <c r="G53" s="115">
        <f t="shared" si="5"/>
        <v>0</v>
      </c>
      <c r="I53" s="141"/>
      <c r="J53" s="155"/>
      <c r="K53" s="141"/>
      <c r="L53" s="141"/>
      <c r="M53" s="141"/>
      <c r="N53" s="141"/>
    </row>
    <row r="54" spans="1:14" x14ac:dyDescent="0.25">
      <c r="A54" s="156" t="s">
        <v>24</v>
      </c>
      <c r="B54" s="157"/>
      <c r="C54" s="151" t="s">
        <v>24</v>
      </c>
      <c r="D54" s="152" t="s">
        <v>24</v>
      </c>
      <c r="E54" s="161">
        <v>0</v>
      </c>
      <c r="F54" s="108"/>
      <c r="G54" s="115">
        <f t="shared" si="5"/>
        <v>0</v>
      </c>
      <c r="I54" s="141"/>
      <c r="J54" s="155"/>
      <c r="K54" s="141"/>
      <c r="L54" s="141"/>
      <c r="M54" s="141"/>
      <c r="N54" s="141"/>
    </row>
    <row r="55" spans="1:14" x14ac:dyDescent="0.25">
      <c r="A55" s="140" t="s">
        <v>24</v>
      </c>
      <c r="B55" s="105"/>
      <c r="C55" s="151" t="s">
        <v>24</v>
      </c>
      <c r="D55" s="152" t="s">
        <v>24</v>
      </c>
      <c r="E55" s="140">
        <v>0</v>
      </c>
      <c r="F55" s="108"/>
      <c r="G55" s="115">
        <f t="shared" si="5"/>
        <v>0</v>
      </c>
      <c r="I55" s="141"/>
      <c r="J55" s="141"/>
      <c r="K55" s="141"/>
      <c r="L55" s="141"/>
      <c r="M55" s="141"/>
      <c r="N55" s="141"/>
    </row>
    <row r="56" spans="1:14" x14ac:dyDescent="0.25">
      <c r="A56" s="156" t="s">
        <v>24</v>
      </c>
      <c r="B56" s="157"/>
      <c r="C56" s="151" t="s">
        <v>24</v>
      </c>
      <c r="D56" s="152" t="s">
        <v>24</v>
      </c>
      <c r="E56" s="161">
        <v>0</v>
      </c>
      <c r="F56" s="108"/>
      <c r="G56" s="115">
        <f t="shared" si="5"/>
        <v>0</v>
      </c>
      <c r="I56" s="141"/>
      <c r="J56" s="155"/>
      <c r="K56" s="141"/>
      <c r="L56" s="141"/>
      <c r="M56" s="141"/>
      <c r="N56" s="141"/>
    </row>
    <row r="57" spans="1:14" x14ac:dyDescent="0.25">
      <c r="A57" s="156" t="s">
        <v>24</v>
      </c>
      <c r="B57" s="157"/>
      <c r="C57" s="151" t="s">
        <v>24</v>
      </c>
      <c r="D57" s="152" t="s">
        <v>24</v>
      </c>
      <c r="E57" s="161">
        <v>0</v>
      </c>
      <c r="F57" s="108"/>
      <c r="G57" s="115">
        <f t="shared" si="5"/>
        <v>0</v>
      </c>
      <c r="I57" s="141"/>
      <c r="J57" s="155"/>
      <c r="K57" s="141"/>
      <c r="L57" s="141"/>
      <c r="M57" s="141"/>
      <c r="N57" s="141"/>
    </row>
    <row r="58" spans="1:14" x14ac:dyDescent="0.25">
      <c r="A58" s="156" t="s">
        <v>24</v>
      </c>
      <c r="B58" s="157"/>
      <c r="C58" s="151" t="s">
        <v>24</v>
      </c>
      <c r="D58" s="152" t="s">
        <v>24</v>
      </c>
      <c r="E58" s="161">
        <v>0</v>
      </c>
      <c r="F58" s="108"/>
      <c r="G58" s="115">
        <f t="shared" si="5"/>
        <v>0</v>
      </c>
      <c r="I58" s="141"/>
      <c r="J58" s="155"/>
      <c r="K58" s="141"/>
      <c r="L58" s="141"/>
      <c r="M58" s="141"/>
      <c r="N58" s="141"/>
    </row>
    <row r="59" spans="1:14" x14ac:dyDescent="0.25">
      <c r="A59" s="156" t="s">
        <v>24</v>
      </c>
      <c r="B59" s="157"/>
      <c r="C59" s="151" t="s">
        <v>24</v>
      </c>
      <c r="D59" s="152" t="s">
        <v>24</v>
      </c>
      <c r="E59" s="161">
        <v>0</v>
      </c>
      <c r="F59" s="108"/>
      <c r="G59" s="115">
        <f t="shared" si="5"/>
        <v>0</v>
      </c>
      <c r="I59" s="141"/>
      <c r="J59" s="155"/>
      <c r="K59" s="141"/>
      <c r="L59" s="141"/>
      <c r="M59" s="141"/>
      <c r="N59" s="141"/>
    </row>
    <row r="60" spans="1:14" x14ac:dyDescent="0.25">
      <c r="A60" s="156" t="s">
        <v>24</v>
      </c>
      <c r="B60" s="157"/>
      <c r="C60" s="151" t="s">
        <v>24</v>
      </c>
      <c r="D60" s="152" t="s">
        <v>24</v>
      </c>
      <c r="E60" s="161">
        <v>0</v>
      </c>
      <c r="F60" s="108"/>
      <c r="G60" s="115">
        <f t="shared" si="5"/>
        <v>0</v>
      </c>
      <c r="I60" s="141"/>
      <c r="J60" s="155"/>
      <c r="K60" s="141"/>
      <c r="L60" s="141"/>
      <c r="M60" s="141"/>
      <c r="N60" s="141"/>
    </row>
    <row r="61" spans="1:14" x14ac:dyDescent="0.25">
      <c r="A61" s="140" t="s">
        <v>24</v>
      </c>
      <c r="B61" s="105"/>
      <c r="C61" s="115" t="s">
        <v>24</v>
      </c>
      <c r="D61" s="115" t="s">
        <v>24</v>
      </c>
      <c r="E61" s="140">
        <v>0</v>
      </c>
      <c r="F61" s="108"/>
      <c r="G61" s="115">
        <f t="shared" si="5"/>
        <v>0</v>
      </c>
      <c r="I61" s="141"/>
      <c r="J61" s="141"/>
      <c r="K61" s="141"/>
      <c r="L61" s="141"/>
      <c r="M61" s="141"/>
      <c r="N61" s="141"/>
    </row>
    <row r="62" spans="1:14" x14ac:dyDescent="0.25">
      <c r="A62" s="140" t="s">
        <v>24</v>
      </c>
      <c r="B62" s="105"/>
      <c r="C62" s="115" t="s">
        <v>24</v>
      </c>
      <c r="D62" s="115" t="s">
        <v>24</v>
      </c>
      <c r="E62" s="140">
        <v>0</v>
      </c>
      <c r="F62" s="108"/>
      <c r="G62" s="115">
        <f t="shared" si="5"/>
        <v>0</v>
      </c>
      <c r="I62" s="141"/>
      <c r="J62" s="141"/>
      <c r="K62" s="141"/>
      <c r="L62" s="141"/>
      <c r="M62" s="141"/>
      <c r="N62" s="141"/>
    </row>
    <row r="63" spans="1:14" x14ac:dyDescent="0.25">
      <c r="A63" s="162" t="s">
        <v>24</v>
      </c>
      <c r="B63" s="119"/>
      <c r="C63" s="118" t="s">
        <v>24</v>
      </c>
      <c r="D63" s="118" t="s">
        <v>24</v>
      </c>
      <c r="E63" s="162">
        <v>0</v>
      </c>
      <c r="F63" s="121"/>
      <c r="G63" s="115">
        <f t="shared" si="5"/>
        <v>0</v>
      </c>
      <c r="I63" s="141"/>
      <c r="J63" s="141"/>
      <c r="K63" s="141"/>
      <c r="L63" s="141"/>
      <c r="M63" s="141"/>
      <c r="N63" s="141"/>
    </row>
    <row r="64" spans="1:14" x14ac:dyDescent="0.25">
      <c r="A64" s="143" t="s">
        <v>24</v>
      </c>
      <c r="B64" s="123"/>
      <c r="C64" s="122" t="s">
        <v>24</v>
      </c>
      <c r="D64" s="122" t="s">
        <v>24</v>
      </c>
      <c r="E64" s="143">
        <v>0</v>
      </c>
      <c r="F64" s="144"/>
      <c r="G64" s="144">
        <f>TRUNC(ROUND(SUM(G44:G63),2),2)</f>
        <v>4.1500000000000004</v>
      </c>
      <c r="I64" s="141"/>
      <c r="J64" s="141"/>
      <c r="K64" s="141"/>
      <c r="L64" s="141"/>
      <c r="M64" s="141"/>
      <c r="N64" s="141"/>
    </row>
    <row r="65" spans="1:22" s="93" customFormat="1" x14ac:dyDescent="0.25">
      <c r="A65" s="126" t="s">
        <v>184</v>
      </c>
      <c r="B65" s="127"/>
      <c r="C65" s="128"/>
      <c r="D65" s="128"/>
      <c r="E65" s="129"/>
      <c r="F65" s="129"/>
      <c r="G65" s="130"/>
      <c r="I65" s="145"/>
      <c r="J65" s="145"/>
      <c r="K65" s="145"/>
      <c r="L65" s="145"/>
      <c r="M65" s="145"/>
      <c r="N65" s="145"/>
    </row>
    <row r="66" spans="1:22" ht="27.75" customHeight="1" x14ac:dyDescent="0.25">
      <c r="A66" s="163" t="s">
        <v>122</v>
      </c>
      <c r="B66" s="132"/>
      <c r="C66" s="95" t="s">
        <v>185</v>
      </c>
      <c r="D66" s="95" t="s">
        <v>186</v>
      </c>
      <c r="E66" s="163" t="s">
        <v>124</v>
      </c>
      <c r="F66" s="133"/>
      <c r="G66" s="134" t="s">
        <v>187</v>
      </c>
    </row>
    <row r="67" spans="1:22" x14ac:dyDescent="0.25">
      <c r="A67" s="142"/>
      <c r="B67" s="85"/>
      <c r="C67" s="120"/>
      <c r="D67" s="120" t="s">
        <v>128</v>
      </c>
      <c r="E67" s="164" t="s">
        <v>129</v>
      </c>
      <c r="F67" s="165"/>
      <c r="G67" s="99" t="s">
        <v>188</v>
      </c>
    </row>
    <row r="68" spans="1:22" ht="15.75" thickBot="1" x14ac:dyDescent="0.3">
      <c r="A68" s="166"/>
      <c r="B68" s="167"/>
      <c r="C68" s="168"/>
      <c r="D68" s="168"/>
      <c r="E68" s="161"/>
      <c r="F68" s="108"/>
      <c r="G68" s="168"/>
    </row>
    <row r="69" spans="1:22" ht="15.75" thickBot="1" x14ac:dyDescent="0.3">
      <c r="A69" s="169" t="s">
        <v>189</v>
      </c>
      <c r="B69" s="170"/>
      <c r="C69" s="116" t="s">
        <v>20</v>
      </c>
      <c r="D69" s="116">
        <v>1</v>
      </c>
      <c r="E69" s="140">
        <v>1.01</v>
      </c>
      <c r="F69" s="108"/>
      <c r="G69" s="115">
        <f>IFERROR(TRUNC(ROUND(D69*E69,2),2),0)</f>
        <v>1.01</v>
      </c>
      <c r="I69" s="171" t="s">
        <v>190</v>
      </c>
      <c r="J69" s="172">
        <v>0</v>
      </c>
    </row>
    <row r="70" spans="1:22" x14ac:dyDescent="0.25">
      <c r="A70" s="173"/>
      <c r="B70" s="174"/>
      <c r="C70" s="120"/>
      <c r="D70" s="120"/>
      <c r="E70" s="175"/>
      <c r="F70" s="176"/>
      <c r="G70" s="118"/>
    </row>
    <row r="71" spans="1:22" x14ac:dyDescent="0.25">
      <c r="A71" s="143" t="s">
        <v>191</v>
      </c>
      <c r="B71" s="123"/>
      <c r="C71" s="122"/>
      <c r="D71" s="122"/>
      <c r="E71" s="122"/>
      <c r="F71" s="123"/>
      <c r="G71" s="122">
        <f>TRUNC(ROUND(SUM(G68:G70),5),2)</f>
        <v>1.01</v>
      </c>
    </row>
    <row r="72" spans="1:22" s="93" customFormat="1" ht="15.75" customHeight="1" x14ac:dyDescent="0.25">
      <c r="A72" s="177"/>
      <c r="B72" s="178"/>
      <c r="C72" s="129" t="s">
        <v>192</v>
      </c>
      <c r="D72" s="129"/>
      <c r="E72" s="129"/>
      <c r="F72" s="129"/>
      <c r="G72" s="179">
        <f>TRUNC(ROUND(G29+G40+G64+G71,2),2)</f>
        <v>7.63</v>
      </c>
    </row>
    <row r="73" spans="1:22" ht="15.75" customHeight="1" x14ac:dyDescent="0.25">
      <c r="A73" s="180"/>
      <c r="B73" s="181"/>
      <c r="C73" s="182" t="s">
        <v>193</v>
      </c>
      <c r="D73" s="124"/>
      <c r="E73" s="124"/>
      <c r="F73" s="183">
        <v>0.03</v>
      </c>
      <c r="G73" s="122">
        <f>TRUNC(ROUND(G72*F73,2),2)</f>
        <v>0.23</v>
      </c>
    </row>
    <row r="74" spans="1:22" ht="15.75" customHeight="1" x14ac:dyDescent="0.25">
      <c r="A74" s="180"/>
      <c r="B74" s="181"/>
      <c r="C74" s="182" t="s">
        <v>194</v>
      </c>
      <c r="D74" s="124"/>
      <c r="E74" s="124"/>
      <c r="F74" s="184">
        <v>1.1000000000000001E-3</v>
      </c>
      <c r="G74" s="122">
        <f>TRUNC(ROUND(G72*F74,2),2)</f>
        <v>0.01</v>
      </c>
      <c r="V74">
        <f>+COLUMN(V73)</f>
        <v>22</v>
      </c>
    </row>
    <row r="75" spans="1:22" ht="15.75" customHeight="1" x14ac:dyDescent="0.25">
      <c r="A75" s="185"/>
      <c r="B75" s="186"/>
      <c r="C75" s="182" t="s">
        <v>195</v>
      </c>
      <c r="D75" s="124"/>
      <c r="E75" s="124"/>
      <c r="F75" s="144"/>
      <c r="G75" s="122">
        <f>TRUNC(ROUND(SUM(G72:G74),2),2)</f>
        <v>7.87</v>
      </c>
      <c r="U75" t="s">
        <v>196</v>
      </c>
      <c r="V75">
        <f>+TRUNC(ROUND(G29+G40+G71+G73+G74,2),2)</f>
        <v>3.72</v>
      </c>
    </row>
    <row r="76" spans="1:22" s="93" customFormat="1" ht="15.75" customHeight="1" x14ac:dyDescent="0.25">
      <c r="A76" s="187" t="s">
        <v>197</v>
      </c>
      <c r="B76" s="188"/>
      <c r="C76" s="189" t="s">
        <v>198</v>
      </c>
      <c r="D76" s="190"/>
      <c r="E76" s="190"/>
      <c r="F76" s="191"/>
      <c r="G76" s="192"/>
      <c r="U76" s="93" t="s">
        <v>199</v>
      </c>
      <c r="V76" s="93">
        <f>+G64</f>
        <v>4.1500000000000004</v>
      </c>
    </row>
    <row r="77" spans="1:22" x14ac:dyDescent="0.25">
      <c r="A77" s="193"/>
      <c r="B77" s="193"/>
      <c r="C77" s="193"/>
      <c r="D77" s="193"/>
      <c r="E77" s="193"/>
      <c r="F77" s="193"/>
      <c r="G77" s="193"/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3" orientation="portrait" horizontalDpi="4294967293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9">
    <tabColor rgb="FF92D050"/>
    <pageSetUpPr fitToPage="1"/>
  </sheetPr>
  <dimension ref="A1:V77"/>
  <sheetViews>
    <sheetView showZeros="0" view="pageBreakPreview" topLeftCell="A4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58" t="s">
        <v>109</v>
      </c>
      <c r="B1" s="59"/>
      <c r="C1" s="59"/>
      <c r="D1" s="59"/>
      <c r="E1" s="59"/>
      <c r="F1" s="59"/>
      <c r="G1" s="60"/>
    </row>
    <row r="2" spans="1:22" ht="15" customHeight="1" x14ac:dyDescent="0.25">
      <c r="A2" s="61" t="s">
        <v>110</v>
      </c>
      <c r="B2" s="62"/>
      <c r="C2" s="62"/>
      <c r="D2" s="62" t="s">
        <v>111</v>
      </c>
      <c r="E2" s="63" t="s">
        <v>17</v>
      </c>
      <c r="F2" s="63"/>
      <c r="G2" s="64"/>
    </row>
    <row r="3" spans="1:22" ht="103.5" customHeight="1" x14ac:dyDescent="0.25">
      <c r="A3" s="65" t="s">
        <v>112</v>
      </c>
      <c r="B3" s="66"/>
      <c r="C3" s="62"/>
      <c r="D3" s="62"/>
      <c r="E3" s="63"/>
      <c r="F3" s="63"/>
      <c r="G3" s="64"/>
    </row>
    <row r="4" spans="1:22" ht="18" x14ac:dyDescent="0.25">
      <c r="A4" s="67" t="s">
        <v>113</v>
      </c>
      <c r="B4" s="68"/>
      <c r="C4" s="68"/>
      <c r="D4" s="68"/>
      <c r="E4" s="68"/>
      <c r="F4" s="68"/>
      <c r="G4" s="69"/>
    </row>
    <row r="5" spans="1:22" x14ac:dyDescent="0.25">
      <c r="A5" s="70"/>
      <c r="B5" s="71"/>
      <c r="C5" s="71"/>
      <c r="D5" s="72" t="s">
        <v>114</v>
      </c>
      <c r="F5" s="73"/>
      <c r="G5" s="74"/>
    </row>
    <row r="6" spans="1:22" x14ac:dyDescent="0.25">
      <c r="A6" s="75" t="s">
        <v>115</v>
      </c>
      <c r="B6" s="76"/>
      <c r="C6" s="71"/>
      <c r="D6" s="71"/>
      <c r="E6" s="71"/>
      <c r="F6" s="71"/>
      <c r="G6" s="77"/>
    </row>
    <row r="7" spans="1:22" ht="42" customHeight="1" x14ac:dyDescent="0.25">
      <c r="A7" s="78" t="s">
        <v>101</v>
      </c>
      <c r="B7" s="79"/>
      <c r="C7" s="79"/>
      <c r="D7" s="79"/>
      <c r="E7" s="79"/>
      <c r="F7" s="80" t="s">
        <v>116</v>
      </c>
      <c r="G7" s="81" t="s">
        <v>20</v>
      </c>
      <c r="H7" s="82"/>
      <c r="I7" s="83" t="s">
        <v>117</v>
      </c>
      <c r="J7" s="82">
        <v>2</v>
      </c>
    </row>
    <row r="8" spans="1:22" x14ac:dyDescent="0.25">
      <c r="A8" s="84" t="s">
        <v>118</v>
      </c>
      <c r="B8" s="85"/>
      <c r="C8" s="85"/>
      <c r="D8" s="85"/>
      <c r="E8" s="86"/>
      <c r="F8" s="86"/>
      <c r="G8" s="87"/>
    </row>
    <row r="9" spans="1:22" s="93" customFormat="1" x14ac:dyDescent="0.25">
      <c r="A9" s="88" t="s">
        <v>119</v>
      </c>
      <c r="B9" s="89"/>
      <c r="C9" s="90"/>
      <c r="D9" s="90"/>
      <c r="E9" s="91"/>
      <c r="F9" s="91"/>
      <c r="G9" s="92"/>
      <c r="I9" s="94" t="s">
        <v>120</v>
      </c>
      <c r="J9" s="94" t="s">
        <v>121</v>
      </c>
    </row>
    <row r="10" spans="1:22" ht="15.75" x14ac:dyDescent="0.25">
      <c r="A10" s="95" t="s">
        <v>122</v>
      </c>
      <c r="B10" s="95" t="s">
        <v>123</v>
      </c>
      <c r="C10" s="95" t="s">
        <v>124</v>
      </c>
      <c r="D10" s="95" t="s">
        <v>125</v>
      </c>
      <c r="E10" s="96" t="s">
        <v>126</v>
      </c>
      <c r="F10" s="96"/>
      <c r="G10" s="95" t="s">
        <v>127</v>
      </c>
      <c r="I10" s="97">
        <v>0.5</v>
      </c>
      <c r="J10" s="97">
        <f>1/I10</f>
        <v>2</v>
      </c>
    </row>
    <row r="11" spans="1:22" x14ac:dyDescent="0.25">
      <c r="A11" s="98"/>
      <c r="B11" s="99" t="s">
        <v>128</v>
      </c>
      <c r="C11" s="100" t="s">
        <v>129</v>
      </c>
      <c r="D11" s="99" t="s">
        <v>130</v>
      </c>
      <c r="E11" s="101" t="s">
        <v>131</v>
      </c>
      <c r="F11" s="102"/>
      <c r="G11" s="103" t="s">
        <v>132</v>
      </c>
      <c r="L11" t="s">
        <v>133</v>
      </c>
      <c r="M11" t="s">
        <v>134</v>
      </c>
      <c r="N11" t="s">
        <v>135</v>
      </c>
      <c r="O11" t="s">
        <v>136</v>
      </c>
      <c r="P11" t="s">
        <v>137</v>
      </c>
      <c r="Q11" t="s">
        <v>138</v>
      </c>
      <c r="R11" t="s">
        <v>139</v>
      </c>
      <c r="S11" t="s">
        <v>140</v>
      </c>
    </row>
    <row r="12" spans="1:22" x14ac:dyDescent="0.25">
      <c r="A12" s="104" t="s">
        <v>141</v>
      </c>
      <c r="B12" s="104">
        <v>1</v>
      </c>
      <c r="C12" s="105">
        <v>4.25</v>
      </c>
      <c r="D12" s="106">
        <f>IFERROR(ROUND(B12*C12,5),0)</f>
        <v>4.25</v>
      </c>
      <c r="E12" s="107">
        <v>0.34</v>
      </c>
      <c r="F12" s="108"/>
      <c r="G12" s="106">
        <f>IFERROR(TRUNC(ROUND(D12*E12,2),2),0)</f>
        <v>1.45</v>
      </c>
      <c r="I12" t="s">
        <v>142</v>
      </c>
      <c r="J12">
        <v>2</v>
      </c>
      <c r="U12">
        <v>6.25</v>
      </c>
      <c r="V12">
        <f>+U12*1.4</f>
        <v>8.75</v>
      </c>
    </row>
    <row r="13" spans="1:22" x14ac:dyDescent="0.25">
      <c r="A13" s="104" t="s">
        <v>143</v>
      </c>
      <c r="B13" s="104">
        <v>0</v>
      </c>
      <c r="C13" s="105">
        <v>10</v>
      </c>
      <c r="D13" s="106">
        <f t="shared" ref="D13:D26" si="0">IFERROR(ROUND(B13*C13,5),0)</f>
        <v>0</v>
      </c>
      <c r="E13" s="109">
        <v>0.34</v>
      </c>
      <c r="F13" s="110"/>
      <c r="G13" s="106">
        <f t="shared" ref="G13:G26" si="1">IFERROR(TRUNC(ROUND(D13*E13,2),2),0)</f>
        <v>0</v>
      </c>
      <c r="I13" t="s">
        <v>144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4" t="s">
        <v>145</v>
      </c>
      <c r="B14" s="104">
        <v>1</v>
      </c>
      <c r="C14" s="105">
        <v>20</v>
      </c>
      <c r="D14" s="106">
        <f t="shared" si="0"/>
        <v>20</v>
      </c>
      <c r="E14" s="107">
        <v>0.34</v>
      </c>
      <c r="F14" s="108"/>
      <c r="G14" s="106">
        <f t="shared" si="1"/>
        <v>6.8</v>
      </c>
      <c r="I14" t="s">
        <v>146</v>
      </c>
      <c r="J14">
        <v>2</v>
      </c>
      <c r="U14">
        <v>65</v>
      </c>
      <c r="V14">
        <f t="shared" si="2"/>
        <v>91</v>
      </c>
    </row>
    <row r="15" spans="1:22" x14ac:dyDescent="0.25">
      <c r="A15" s="104" t="s">
        <v>147</v>
      </c>
      <c r="B15" s="104">
        <v>1</v>
      </c>
      <c r="C15" s="105">
        <v>1</v>
      </c>
      <c r="D15" s="106">
        <f t="shared" si="0"/>
        <v>1</v>
      </c>
      <c r="E15" s="107">
        <v>0.34</v>
      </c>
      <c r="F15" s="108"/>
      <c r="G15" s="106">
        <f t="shared" si="1"/>
        <v>0.34</v>
      </c>
      <c r="I15" t="s">
        <v>148</v>
      </c>
      <c r="J15">
        <v>2</v>
      </c>
      <c r="U15">
        <v>2</v>
      </c>
      <c r="V15">
        <f t="shared" si="2"/>
        <v>2.8</v>
      </c>
    </row>
    <row r="16" spans="1:22" x14ac:dyDescent="0.25">
      <c r="A16" s="104" t="s">
        <v>149</v>
      </c>
      <c r="B16" s="104">
        <v>0</v>
      </c>
      <c r="C16" s="105">
        <v>0.5</v>
      </c>
      <c r="D16" s="106">
        <f t="shared" si="0"/>
        <v>0</v>
      </c>
      <c r="E16" s="107">
        <v>0.34</v>
      </c>
      <c r="F16" s="108"/>
      <c r="G16" s="106">
        <f t="shared" si="1"/>
        <v>0</v>
      </c>
      <c r="I16" t="s">
        <v>150</v>
      </c>
      <c r="J16">
        <v>2</v>
      </c>
      <c r="U16">
        <v>0.5</v>
      </c>
      <c r="V16">
        <f t="shared" si="2"/>
        <v>0.7</v>
      </c>
    </row>
    <row r="17" spans="1:22" x14ac:dyDescent="0.25">
      <c r="A17" s="104" t="s">
        <v>148</v>
      </c>
      <c r="B17" s="104">
        <v>0</v>
      </c>
      <c r="C17" s="105">
        <v>0.15</v>
      </c>
      <c r="D17" s="106">
        <f t="shared" si="0"/>
        <v>0</v>
      </c>
      <c r="E17" s="107">
        <v>0.34</v>
      </c>
      <c r="F17" s="108"/>
      <c r="G17" s="106">
        <f t="shared" si="1"/>
        <v>0</v>
      </c>
      <c r="I17" t="s">
        <v>151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111" t="s">
        <v>152</v>
      </c>
      <c r="B18" s="104">
        <v>0</v>
      </c>
      <c r="C18" s="105">
        <v>0.15</v>
      </c>
      <c r="D18" s="106">
        <f t="shared" si="0"/>
        <v>0</v>
      </c>
      <c r="E18" s="107">
        <v>0.34</v>
      </c>
      <c r="F18" s="108"/>
      <c r="G18" s="106">
        <f t="shared" si="1"/>
        <v>0</v>
      </c>
      <c r="I18" t="s">
        <v>153</v>
      </c>
      <c r="J18">
        <v>2</v>
      </c>
      <c r="U18">
        <v>0.15</v>
      </c>
      <c r="V18">
        <f t="shared" si="2"/>
        <v>0.21</v>
      </c>
    </row>
    <row r="19" spans="1:22" x14ac:dyDescent="0.25">
      <c r="A19" s="104" t="s">
        <v>154</v>
      </c>
      <c r="B19" s="104">
        <v>0</v>
      </c>
      <c r="C19" s="105">
        <v>0.16</v>
      </c>
      <c r="D19" s="106">
        <f t="shared" si="0"/>
        <v>0</v>
      </c>
      <c r="E19" s="107">
        <v>0.34</v>
      </c>
      <c r="F19" s="108"/>
      <c r="G19" s="106">
        <f t="shared" si="1"/>
        <v>0</v>
      </c>
      <c r="I19" t="s">
        <v>155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4" t="s">
        <v>156</v>
      </c>
      <c r="B20" s="104">
        <v>0</v>
      </c>
      <c r="C20" s="105">
        <v>0.2</v>
      </c>
      <c r="D20" s="106">
        <f t="shared" si="0"/>
        <v>0</v>
      </c>
      <c r="E20" s="107">
        <v>0.34</v>
      </c>
      <c r="F20" s="108"/>
      <c r="G20" s="106">
        <f t="shared" si="1"/>
        <v>0</v>
      </c>
      <c r="I20" t="s">
        <v>157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4" t="s">
        <v>158</v>
      </c>
      <c r="B21" s="104">
        <v>0</v>
      </c>
      <c r="C21" s="105">
        <v>0.2</v>
      </c>
      <c r="D21" s="106">
        <f t="shared" si="0"/>
        <v>0</v>
      </c>
      <c r="E21" s="107">
        <v>0.34</v>
      </c>
      <c r="F21" s="108"/>
      <c r="G21" s="106">
        <f t="shared" si="1"/>
        <v>0</v>
      </c>
      <c r="I21" t="s">
        <v>159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4" t="s">
        <v>160</v>
      </c>
      <c r="B22" s="104">
        <v>1</v>
      </c>
      <c r="C22" s="105">
        <v>0.17</v>
      </c>
      <c r="D22" s="106">
        <f t="shared" si="0"/>
        <v>0.17</v>
      </c>
      <c r="E22" s="107">
        <v>0.34</v>
      </c>
      <c r="F22" s="108"/>
      <c r="G22" s="106">
        <f t="shared" si="1"/>
        <v>0.06</v>
      </c>
      <c r="I22" t="s">
        <v>161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4" t="s">
        <v>162</v>
      </c>
      <c r="B23" s="104">
        <v>1</v>
      </c>
      <c r="C23" s="105">
        <v>0.05</v>
      </c>
      <c r="D23" s="106">
        <f t="shared" si="0"/>
        <v>0.05</v>
      </c>
      <c r="E23" s="107">
        <v>0.34</v>
      </c>
      <c r="F23" s="108"/>
      <c r="G23" s="106">
        <f t="shared" si="1"/>
        <v>0.02</v>
      </c>
      <c r="I23" t="s">
        <v>163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2" t="s">
        <v>164</v>
      </c>
      <c r="B24" s="104">
        <v>9</v>
      </c>
      <c r="C24" s="105">
        <v>0.05</v>
      </c>
      <c r="D24" s="106">
        <f t="shared" si="0"/>
        <v>0.45</v>
      </c>
      <c r="E24" s="107">
        <v>0.34</v>
      </c>
      <c r="F24" s="108"/>
      <c r="G24" s="106">
        <f t="shared" si="1"/>
        <v>0.15</v>
      </c>
      <c r="I24" t="s">
        <v>165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3" t="s">
        <v>161</v>
      </c>
      <c r="B25" s="112">
        <v>0</v>
      </c>
      <c r="C25" s="105">
        <v>0.05</v>
      </c>
      <c r="D25" s="106">
        <f t="shared" si="0"/>
        <v>0</v>
      </c>
      <c r="E25" s="107">
        <v>0.34</v>
      </c>
      <c r="F25" s="108"/>
      <c r="G25" s="106">
        <f t="shared" si="1"/>
        <v>0</v>
      </c>
      <c r="I25" t="s">
        <v>166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4" t="s">
        <v>167</v>
      </c>
      <c r="B26" s="113">
        <v>0</v>
      </c>
      <c r="C26" s="105">
        <v>2</v>
      </c>
      <c r="D26" s="106">
        <f t="shared" si="0"/>
        <v>0</v>
      </c>
      <c r="E26" s="107">
        <v>0.34</v>
      </c>
      <c r="F26" s="108"/>
      <c r="G26" s="106">
        <f t="shared" si="1"/>
        <v>0</v>
      </c>
      <c r="I26" t="s">
        <v>168</v>
      </c>
      <c r="J26">
        <v>5</v>
      </c>
      <c r="U26">
        <v>5</v>
      </c>
      <c r="V26">
        <f t="shared" si="2"/>
        <v>7</v>
      </c>
    </row>
    <row r="27" spans="1:22" x14ac:dyDescent="0.25">
      <c r="A27" s="115"/>
      <c r="B27" s="116"/>
      <c r="C27" s="105"/>
      <c r="D27" s="117"/>
      <c r="E27" s="105"/>
      <c r="F27" s="108"/>
      <c r="G27" s="110"/>
      <c r="I27" t="s">
        <v>169</v>
      </c>
      <c r="J27">
        <v>5</v>
      </c>
    </row>
    <row r="28" spans="1:22" x14ac:dyDescent="0.25">
      <c r="A28" s="118"/>
      <c r="B28" s="118"/>
      <c r="C28" s="119"/>
      <c r="D28" s="120"/>
      <c r="E28" s="119"/>
      <c r="F28" s="121"/>
      <c r="G28" s="87"/>
    </row>
    <row r="29" spans="1:22" x14ac:dyDescent="0.25">
      <c r="A29" s="122" t="s">
        <v>170</v>
      </c>
      <c r="B29" s="122"/>
      <c r="C29" s="123"/>
      <c r="D29" s="122"/>
      <c r="E29" s="124"/>
      <c r="F29" s="125"/>
      <c r="G29" s="122">
        <f>TRUNC(ROUND(SUM(G12:G28),2),2)</f>
        <v>8.82</v>
      </c>
    </row>
    <row r="30" spans="1:22" s="93" customFormat="1" x14ac:dyDescent="0.25">
      <c r="A30" s="126" t="s">
        <v>171</v>
      </c>
      <c r="B30" s="127"/>
      <c r="C30" s="128"/>
      <c r="D30" s="128"/>
      <c r="E30" s="129"/>
      <c r="F30" s="129"/>
      <c r="G30" s="130"/>
    </row>
    <row r="31" spans="1:22" x14ac:dyDescent="0.25">
      <c r="A31" s="95" t="s">
        <v>172</v>
      </c>
      <c r="B31" s="131" t="s">
        <v>123</v>
      </c>
      <c r="C31" s="95" t="s">
        <v>173</v>
      </c>
      <c r="D31" s="95" t="s">
        <v>125</v>
      </c>
      <c r="E31" s="132" t="s">
        <v>126</v>
      </c>
      <c r="F31" s="133"/>
      <c r="G31" s="134" t="s">
        <v>127</v>
      </c>
    </row>
    <row r="32" spans="1:22" x14ac:dyDescent="0.25">
      <c r="A32" s="135"/>
      <c r="B32" s="136" t="s">
        <v>128</v>
      </c>
      <c r="C32" s="120" t="s">
        <v>129</v>
      </c>
      <c r="D32" s="120" t="s">
        <v>130</v>
      </c>
      <c r="E32" s="137" t="s">
        <v>131</v>
      </c>
      <c r="F32" s="138"/>
      <c r="G32" s="139" t="s">
        <v>132</v>
      </c>
    </row>
    <row r="33" spans="1:14" x14ac:dyDescent="0.25">
      <c r="A33" s="115" t="s">
        <v>174</v>
      </c>
      <c r="B33" s="140">
        <v>1</v>
      </c>
      <c r="C33" s="115">
        <v>5.5</v>
      </c>
      <c r="D33" s="106">
        <f>IFERROR(ROUND(B33*C33,5),0)</f>
        <v>5.5</v>
      </c>
      <c r="E33" s="105">
        <v>0.34</v>
      </c>
      <c r="F33" s="108"/>
      <c r="G33" s="108">
        <f>IFERROR(TRUNC(ROUND(D33*E33,2),2),0)</f>
        <v>1.87</v>
      </c>
    </row>
    <row r="34" spans="1:14" x14ac:dyDescent="0.25">
      <c r="A34" s="115" t="s">
        <v>175</v>
      </c>
      <c r="B34" s="140">
        <v>4</v>
      </c>
      <c r="C34" s="115">
        <v>5</v>
      </c>
      <c r="D34" s="106">
        <f t="shared" ref="D34:D38" si="3">IFERROR(ROUND(B34*C34,5),0)</f>
        <v>20</v>
      </c>
      <c r="E34" s="105">
        <v>0.34</v>
      </c>
      <c r="F34" s="108"/>
      <c r="G34" s="108">
        <f t="shared" ref="G34:G38" si="4">IFERROR(TRUNC(ROUND(D34*E34,2),2),0)</f>
        <v>6.8</v>
      </c>
    </row>
    <row r="35" spans="1:14" x14ac:dyDescent="0.25">
      <c r="A35" s="115" t="s">
        <v>176</v>
      </c>
      <c r="B35" s="140">
        <v>4</v>
      </c>
      <c r="C35" s="115">
        <v>4.5</v>
      </c>
      <c r="D35" s="106">
        <f t="shared" si="3"/>
        <v>18</v>
      </c>
      <c r="E35" s="105">
        <v>0.34</v>
      </c>
      <c r="F35" s="108"/>
      <c r="G35" s="108">
        <f t="shared" si="4"/>
        <v>6.12</v>
      </c>
    </row>
    <row r="36" spans="1:14" x14ac:dyDescent="0.25">
      <c r="A36" s="115" t="s">
        <v>177</v>
      </c>
      <c r="B36" s="140">
        <v>0</v>
      </c>
      <c r="C36" s="115">
        <v>5</v>
      </c>
      <c r="D36" s="106">
        <f t="shared" si="3"/>
        <v>0</v>
      </c>
      <c r="E36" s="105">
        <v>0.34</v>
      </c>
      <c r="F36" s="108"/>
      <c r="G36" s="108">
        <f t="shared" si="4"/>
        <v>0</v>
      </c>
      <c r="I36" s="141"/>
      <c r="J36" s="141"/>
      <c r="K36" s="141"/>
      <c r="L36" s="141"/>
      <c r="M36" s="141"/>
      <c r="N36" s="141"/>
    </row>
    <row r="37" spans="1:14" x14ac:dyDescent="0.25">
      <c r="A37" s="115" t="s">
        <v>178</v>
      </c>
      <c r="B37" s="140">
        <v>0</v>
      </c>
      <c r="C37" s="115">
        <v>6.5</v>
      </c>
      <c r="D37" s="106">
        <f t="shared" si="3"/>
        <v>0</v>
      </c>
      <c r="E37" s="105">
        <v>0.34</v>
      </c>
      <c r="F37" s="108"/>
      <c r="G37" s="108">
        <f t="shared" si="4"/>
        <v>0</v>
      </c>
      <c r="I37" s="141"/>
      <c r="J37" s="141"/>
      <c r="K37" s="141"/>
      <c r="L37" s="141"/>
      <c r="M37" s="141"/>
      <c r="N37" s="141"/>
    </row>
    <row r="38" spans="1:14" x14ac:dyDescent="0.25">
      <c r="A38" s="115"/>
      <c r="B38" s="140">
        <v>0</v>
      </c>
      <c r="C38" s="115"/>
      <c r="D38" s="106">
        <f t="shared" si="3"/>
        <v>0</v>
      </c>
      <c r="E38" s="105">
        <v>0</v>
      </c>
      <c r="F38" s="108"/>
      <c r="G38" s="108">
        <f t="shared" si="4"/>
        <v>0</v>
      </c>
      <c r="I38" s="141"/>
      <c r="J38" s="141"/>
      <c r="K38" s="141"/>
      <c r="L38" s="141"/>
      <c r="M38" s="141"/>
      <c r="N38" s="141"/>
    </row>
    <row r="39" spans="1:14" x14ac:dyDescent="0.25">
      <c r="A39" s="135"/>
      <c r="B39" s="142"/>
      <c r="C39" s="118"/>
      <c r="D39" s="120"/>
      <c r="E39" s="119"/>
      <c r="F39" s="121"/>
      <c r="G39" s="121"/>
      <c r="I39" s="141"/>
      <c r="J39" s="141"/>
      <c r="K39" s="141"/>
      <c r="L39" s="141"/>
      <c r="M39" s="141"/>
      <c r="N39" s="141"/>
    </row>
    <row r="40" spans="1:14" x14ac:dyDescent="0.25">
      <c r="A40" s="122" t="s">
        <v>179</v>
      </c>
      <c r="B40" s="143"/>
      <c r="C40" s="122"/>
      <c r="D40" s="122"/>
      <c r="E40" s="123"/>
      <c r="F40" s="144"/>
      <c r="G40" s="122">
        <f>TRUNC(ROUND(SUM(G33:G39),2),2)</f>
        <v>14.79</v>
      </c>
      <c r="I40" s="141"/>
      <c r="J40" s="141"/>
      <c r="K40" s="141"/>
      <c r="L40" s="141"/>
      <c r="M40" s="141"/>
      <c r="N40" s="141"/>
    </row>
    <row r="41" spans="1:14" s="93" customFormat="1" x14ac:dyDescent="0.25">
      <c r="A41" s="126" t="s">
        <v>180</v>
      </c>
      <c r="B41" s="127"/>
      <c r="C41" s="128"/>
      <c r="D41" s="128"/>
      <c r="E41" s="129"/>
      <c r="F41" s="129"/>
      <c r="G41" s="130"/>
      <c r="I41" s="145"/>
      <c r="J41" s="145"/>
      <c r="K41" s="145"/>
      <c r="L41" s="145"/>
      <c r="M41" s="145"/>
      <c r="N41" s="145"/>
    </row>
    <row r="42" spans="1:14" ht="15.75" customHeight="1" x14ac:dyDescent="0.25">
      <c r="A42" s="143" t="s">
        <v>181</v>
      </c>
      <c r="B42" s="144"/>
      <c r="C42" s="122" t="s">
        <v>5</v>
      </c>
      <c r="D42" s="122" t="s">
        <v>123</v>
      </c>
      <c r="E42" s="124" t="s">
        <v>182</v>
      </c>
      <c r="F42" s="124"/>
      <c r="G42" s="122" t="s">
        <v>127</v>
      </c>
      <c r="I42" s="141"/>
      <c r="J42" s="141"/>
      <c r="K42" s="141"/>
      <c r="L42" s="141"/>
      <c r="M42" s="141"/>
      <c r="N42" s="141"/>
    </row>
    <row r="43" spans="1:14" x14ac:dyDescent="0.25">
      <c r="A43" s="146"/>
      <c r="B43" s="147"/>
      <c r="C43" s="99"/>
      <c r="D43" s="99" t="s">
        <v>128</v>
      </c>
      <c r="E43" s="148" t="s">
        <v>129</v>
      </c>
      <c r="F43" s="102"/>
      <c r="G43" s="99" t="s">
        <v>130</v>
      </c>
      <c r="I43" s="141"/>
      <c r="J43" s="141"/>
      <c r="K43" s="141"/>
      <c r="L43" s="141"/>
      <c r="M43" s="141"/>
      <c r="N43" s="141"/>
    </row>
    <row r="44" spans="1:14" x14ac:dyDescent="0.25">
      <c r="A44" s="149" t="s">
        <v>21</v>
      </c>
      <c r="B44" s="150"/>
      <c r="C44" s="151"/>
      <c r="D44" s="152"/>
      <c r="E44" s="153"/>
      <c r="F44" s="154"/>
      <c r="G44" s="115">
        <f>IFERROR(TRUNC(ROUND(D44*E44,2),2),0)</f>
        <v>0</v>
      </c>
      <c r="I44" s="141"/>
      <c r="J44" s="155"/>
      <c r="K44" s="141"/>
      <c r="L44" s="141"/>
      <c r="M44" s="141"/>
      <c r="N44" s="141"/>
    </row>
    <row r="45" spans="1:14" x14ac:dyDescent="0.25">
      <c r="A45" s="156"/>
      <c r="B45" s="157"/>
      <c r="C45" s="151"/>
      <c r="D45" s="152"/>
      <c r="E45" s="158"/>
      <c r="F45" s="110"/>
      <c r="G45" s="115">
        <f t="shared" ref="G45:G63" si="5">IFERROR(TRUNC(ROUND(D45*E45,2),2),0)</f>
        <v>0</v>
      </c>
      <c r="I45" s="141"/>
      <c r="J45" s="155"/>
      <c r="K45" s="141"/>
      <c r="L45" s="141"/>
      <c r="M45" s="141"/>
      <c r="N45" s="141"/>
    </row>
    <row r="46" spans="1:14" x14ac:dyDescent="0.25">
      <c r="A46" s="156"/>
      <c r="B46" s="157"/>
      <c r="C46" s="159"/>
      <c r="D46" s="160"/>
      <c r="E46" s="161"/>
      <c r="F46" s="108"/>
      <c r="G46" s="115">
        <f t="shared" si="5"/>
        <v>0</v>
      </c>
      <c r="I46" s="141"/>
      <c r="J46" s="155"/>
      <c r="K46" s="141"/>
      <c r="L46" s="141"/>
      <c r="M46" s="141"/>
      <c r="N46" s="141"/>
    </row>
    <row r="47" spans="1:14" x14ac:dyDescent="0.25">
      <c r="A47" s="156"/>
      <c r="B47" s="157"/>
      <c r="C47" s="151"/>
      <c r="D47" s="152"/>
      <c r="E47" s="161"/>
      <c r="F47" s="108"/>
      <c r="G47" s="115">
        <f t="shared" si="5"/>
        <v>0</v>
      </c>
      <c r="I47" s="141"/>
      <c r="J47" s="155"/>
      <c r="K47" s="141"/>
      <c r="L47" s="141"/>
      <c r="M47" s="141"/>
      <c r="N47" s="141"/>
    </row>
    <row r="48" spans="1:14" x14ac:dyDescent="0.25">
      <c r="A48" s="156"/>
      <c r="B48" s="157"/>
      <c r="C48" s="151"/>
      <c r="D48" s="152"/>
      <c r="E48" s="161"/>
      <c r="F48" s="108"/>
      <c r="G48" s="115">
        <f t="shared" si="5"/>
        <v>0</v>
      </c>
      <c r="I48" s="141"/>
      <c r="J48" s="155"/>
      <c r="K48" s="141"/>
      <c r="L48" s="141"/>
      <c r="M48" s="141"/>
      <c r="N48" s="141"/>
    </row>
    <row r="49" spans="1:14" x14ac:dyDescent="0.25">
      <c r="A49" s="156"/>
      <c r="B49" s="157"/>
      <c r="C49" s="151"/>
      <c r="D49" s="152"/>
      <c r="E49" s="161"/>
      <c r="F49" s="108"/>
      <c r="G49" s="115">
        <f t="shared" si="5"/>
        <v>0</v>
      </c>
      <c r="I49" s="141"/>
      <c r="J49" s="155"/>
      <c r="K49" s="141"/>
      <c r="L49" s="141"/>
      <c r="M49" s="141"/>
      <c r="N49" s="141"/>
    </row>
    <row r="50" spans="1:14" x14ac:dyDescent="0.25">
      <c r="A50" s="156"/>
      <c r="B50" s="157"/>
      <c r="C50" s="151"/>
      <c r="D50" s="152"/>
      <c r="E50" s="161"/>
      <c r="F50" s="108"/>
      <c r="G50" s="115">
        <f t="shared" si="5"/>
        <v>0</v>
      </c>
      <c r="I50" s="141"/>
      <c r="J50" s="155"/>
      <c r="K50" s="141"/>
      <c r="L50" s="141"/>
      <c r="M50" s="141"/>
      <c r="N50" s="141"/>
    </row>
    <row r="51" spans="1:14" x14ac:dyDescent="0.25">
      <c r="A51" s="156"/>
      <c r="B51" s="157"/>
      <c r="C51" s="151"/>
      <c r="D51" s="152"/>
      <c r="E51" s="161"/>
      <c r="F51" s="108"/>
      <c r="G51" s="115">
        <f t="shared" si="5"/>
        <v>0</v>
      </c>
      <c r="I51" s="141"/>
      <c r="J51" s="155"/>
      <c r="K51" s="141"/>
      <c r="L51" s="141"/>
      <c r="M51" s="141"/>
      <c r="N51" s="141"/>
    </row>
    <row r="52" spans="1:14" x14ac:dyDescent="0.25">
      <c r="A52" s="156"/>
      <c r="B52" s="157"/>
      <c r="C52" s="151"/>
      <c r="D52" s="152"/>
      <c r="E52" s="161"/>
      <c r="F52" s="108"/>
      <c r="G52" s="115">
        <f t="shared" si="5"/>
        <v>0</v>
      </c>
      <c r="I52" s="141"/>
      <c r="J52" s="155"/>
      <c r="K52" s="141"/>
      <c r="L52" s="141"/>
      <c r="M52" s="141"/>
      <c r="N52" s="141"/>
    </row>
    <row r="53" spans="1:14" x14ac:dyDescent="0.25">
      <c r="A53" s="156"/>
      <c r="B53" s="157"/>
      <c r="C53" s="151"/>
      <c r="D53" s="152"/>
      <c r="E53" s="161"/>
      <c r="F53" s="108"/>
      <c r="G53" s="115">
        <f t="shared" si="5"/>
        <v>0</v>
      </c>
      <c r="I53" s="141"/>
      <c r="J53" s="155"/>
      <c r="K53" s="141"/>
      <c r="L53" s="141"/>
      <c r="M53" s="141"/>
      <c r="N53" s="141"/>
    </row>
    <row r="54" spans="1:14" x14ac:dyDescent="0.25">
      <c r="A54" s="156"/>
      <c r="B54" s="157"/>
      <c r="C54" s="151"/>
      <c r="D54" s="152"/>
      <c r="E54" s="161"/>
      <c r="F54" s="108"/>
      <c r="G54" s="115">
        <f t="shared" si="5"/>
        <v>0</v>
      </c>
      <c r="I54" s="141"/>
      <c r="J54" s="155"/>
      <c r="K54" s="141"/>
      <c r="L54" s="141"/>
      <c r="M54" s="141"/>
      <c r="N54" s="141"/>
    </row>
    <row r="55" spans="1:14" x14ac:dyDescent="0.25">
      <c r="A55" s="140"/>
      <c r="B55" s="105"/>
      <c r="C55" s="151"/>
      <c r="D55" s="152"/>
      <c r="E55" s="140"/>
      <c r="F55" s="108"/>
      <c r="G55" s="115">
        <f t="shared" si="5"/>
        <v>0</v>
      </c>
      <c r="I55" s="141"/>
      <c r="J55" s="141"/>
      <c r="K55" s="141"/>
      <c r="L55" s="141"/>
      <c r="M55" s="141"/>
      <c r="N55" s="141"/>
    </row>
    <row r="56" spans="1:14" x14ac:dyDescent="0.25">
      <c r="A56" s="156"/>
      <c r="B56" s="157"/>
      <c r="C56" s="151"/>
      <c r="D56" s="152"/>
      <c r="E56" s="161"/>
      <c r="F56" s="108"/>
      <c r="G56" s="115">
        <f t="shared" si="5"/>
        <v>0</v>
      </c>
      <c r="I56" s="141"/>
      <c r="J56" s="155"/>
      <c r="K56" s="141"/>
      <c r="L56" s="141"/>
      <c r="M56" s="141"/>
      <c r="N56" s="141"/>
    </row>
    <row r="57" spans="1:14" x14ac:dyDescent="0.25">
      <c r="A57" s="156"/>
      <c r="B57" s="157"/>
      <c r="C57" s="151"/>
      <c r="D57" s="152"/>
      <c r="E57" s="161"/>
      <c r="F57" s="108"/>
      <c r="G57" s="115">
        <f t="shared" si="5"/>
        <v>0</v>
      </c>
      <c r="I57" s="141"/>
      <c r="J57" s="155"/>
      <c r="K57" s="141"/>
      <c r="L57" s="141"/>
      <c r="M57" s="141"/>
      <c r="N57" s="141"/>
    </row>
    <row r="58" spans="1:14" x14ac:dyDescent="0.25">
      <c r="A58" s="156"/>
      <c r="B58" s="157"/>
      <c r="C58" s="151"/>
      <c r="D58" s="152"/>
      <c r="E58" s="161"/>
      <c r="F58" s="108"/>
      <c r="G58" s="115">
        <f t="shared" si="5"/>
        <v>0</v>
      </c>
      <c r="I58" s="141"/>
      <c r="J58" s="155"/>
      <c r="K58" s="141"/>
      <c r="L58" s="141"/>
      <c r="M58" s="141"/>
      <c r="N58" s="141"/>
    </row>
    <row r="59" spans="1:14" x14ac:dyDescent="0.25">
      <c r="A59" s="156"/>
      <c r="B59" s="157"/>
      <c r="C59" s="151"/>
      <c r="D59" s="152"/>
      <c r="E59" s="161"/>
      <c r="F59" s="108"/>
      <c r="G59" s="115">
        <f t="shared" si="5"/>
        <v>0</v>
      </c>
      <c r="I59" s="141"/>
      <c r="J59" s="155"/>
      <c r="K59" s="141"/>
      <c r="L59" s="141"/>
      <c r="M59" s="141"/>
      <c r="N59" s="141"/>
    </row>
    <row r="60" spans="1:14" x14ac:dyDescent="0.25">
      <c r="A60" s="156"/>
      <c r="B60" s="157"/>
      <c r="C60" s="151"/>
      <c r="D60" s="152"/>
      <c r="E60" s="161"/>
      <c r="F60" s="108"/>
      <c r="G60" s="115">
        <f t="shared" si="5"/>
        <v>0</v>
      </c>
      <c r="I60" s="141"/>
      <c r="J60" s="155"/>
      <c r="K60" s="141"/>
      <c r="L60" s="141"/>
      <c r="M60" s="141"/>
      <c r="N60" s="141"/>
    </row>
    <row r="61" spans="1:14" x14ac:dyDescent="0.25">
      <c r="A61" s="140"/>
      <c r="B61" s="105"/>
      <c r="C61" s="115"/>
      <c r="D61" s="115"/>
      <c r="E61" s="140"/>
      <c r="F61" s="108"/>
      <c r="G61" s="115">
        <f t="shared" si="5"/>
        <v>0</v>
      </c>
      <c r="I61" s="141"/>
      <c r="J61" s="141"/>
      <c r="K61" s="141"/>
      <c r="L61" s="141"/>
      <c r="M61" s="141"/>
      <c r="N61" s="141"/>
    </row>
    <row r="62" spans="1:14" x14ac:dyDescent="0.25">
      <c r="A62" s="140"/>
      <c r="B62" s="105"/>
      <c r="C62" s="115"/>
      <c r="D62" s="115"/>
      <c r="E62" s="140"/>
      <c r="F62" s="108"/>
      <c r="G62" s="115">
        <f t="shared" si="5"/>
        <v>0</v>
      </c>
      <c r="I62" s="141"/>
      <c r="J62" s="141"/>
      <c r="K62" s="141"/>
      <c r="L62" s="141"/>
      <c r="M62" s="141"/>
      <c r="N62" s="141"/>
    </row>
    <row r="63" spans="1:14" x14ac:dyDescent="0.25">
      <c r="A63" s="162"/>
      <c r="B63" s="119"/>
      <c r="C63" s="118"/>
      <c r="D63" s="118"/>
      <c r="E63" s="162"/>
      <c r="F63" s="121"/>
      <c r="G63" s="115">
        <f t="shared" si="5"/>
        <v>0</v>
      </c>
      <c r="I63" s="141"/>
      <c r="J63" s="141"/>
      <c r="K63" s="141"/>
      <c r="L63" s="141"/>
      <c r="M63" s="141"/>
      <c r="N63" s="141"/>
    </row>
    <row r="64" spans="1:14" x14ac:dyDescent="0.25">
      <c r="A64" s="143" t="s">
        <v>183</v>
      </c>
      <c r="B64" s="123"/>
      <c r="C64" s="122"/>
      <c r="D64" s="122"/>
      <c r="E64" s="143"/>
      <c r="F64" s="144"/>
      <c r="G64" s="144">
        <f>TRUNC(ROUND(SUM(G44:G63),2),2)</f>
        <v>0</v>
      </c>
      <c r="I64" s="141"/>
      <c r="J64" s="141"/>
      <c r="K64" s="141"/>
      <c r="L64" s="141"/>
      <c r="M64" s="141"/>
      <c r="N64" s="141"/>
    </row>
    <row r="65" spans="1:22" s="93" customFormat="1" x14ac:dyDescent="0.25">
      <c r="A65" s="126" t="s">
        <v>184</v>
      </c>
      <c r="B65" s="127"/>
      <c r="C65" s="128"/>
      <c r="D65" s="128"/>
      <c r="E65" s="129"/>
      <c r="F65" s="129"/>
      <c r="G65" s="130"/>
      <c r="I65" s="145"/>
      <c r="J65" s="145"/>
      <c r="K65" s="145"/>
      <c r="L65" s="145"/>
      <c r="M65" s="145"/>
      <c r="N65" s="145"/>
    </row>
    <row r="66" spans="1:22" ht="27.75" customHeight="1" x14ac:dyDescent="0.25">
      <c r="A66" s="163" t="s">
        <v>122</v>
      </c>
      <c r="B66" s="132"/>
      <c r="C66" s="95" t="s">
        <v>185</v>
      </c>
      <c r="D66" s="95" t="s">
        <v>186</v>
      </c>
      <c r="E66" s="163" t="s">
        <v>124</v>
      </c>
      <c r="F66" s="133"/>
      <c r="G66" s="134" t="s">
        <v>187</v>
      </c>
    </row>
    <row r="67" spans="1:22" x14ac:dyDescent="0.25">
      <c r="A67" s="142"/>
      <c r="B67" s="85"/>
      <c r="C67" s="120"/>
      <c r="D67" s="120" t="s">
        <v>128</v>
      </c>
      <c r="E67" s="164" t="s">
        <v>129</v>
      </c>
      <c r="F67" s="165"/>
      <c r="G67" s="99" t="s">
        <v>188</v>
      </c>
    </row>
    <row r="68" spans="1:22" ht="15.75" thickBot="1" x14ac:dyDescent="0.3">
      <c r="A68" s="166"/>
      <c r="B68" s="167"/>
      <c r="C68" s="168"/>
      <c r="D68" s="168"/>
      <c r="E68" s="161"/>
      <c r="F68" s="108"/>
      <c r="G68" s="168"/>
    </row>
    <row r="69" spans="1:22" ht="15.75" thickBot="1" x14ac:dyDescent="0.3">
      <c r="A69" s="169" t="s">
        <v>189</v>
      </c>
      <c r="B69" s="170"/>
      <c r="C69" s="116" t="s">
        <v>20</v>
      </c>
      <c r="D69" s="116">
        <v>1</v>
      </c>
      <c r="E69" s="140">
        <v>2</v>
      </c>
      <c r="F69" s="108"/>
      <c r="G69" s="115">
        <f>IFERROR(TRUNC(ROUND(D69*E69,2),2),0)</f>
        <v>2</v>
      </c>
      <c r="I69" s="171" t="s">
        <v>190</v>
      </c>
      <c r="J69" s="172">
        <v>0</v>
      </c>
    </row>
    <row r="70" spans="1:22" x14ac:dyDescent="0.25">
      <c r="A70" s="173"/>
      <c r="B70" s="174"/>
      <c r="C70" s="120"/>
      <c r="D70" s="120"/>
      <c r="E70" s="175"/>
      <c r="F70" s="176"/>
      <c r="G70" s="118"/>
    </row>
    <row r="71" spans="1:22" x14ac:dyDescent="0.25">
      <c r="A71" s="143" t="s">
        <v>191</v>
      </c>
      <c r="B71" s="123"/>
      <c r="C71" s="122"/>
      <c r="D71" s="122"/>
      <c r="E71" s="122"/>
      <c r="F71" s="123"/>
      <c r="G71" s="122">
        <f>TRUNC(ROUND(SUM(G68:G70),5),2)</f>
        <v>2</v>
      </c>
    </row>
    <row r="72" spans="1:22" s="93" customFormat="1" ht="15.75" customHeight="1" x14ac:dyDescent="0.25">
      <c r="A72" s="177"/>
      <c r="B72" s="178"/>
      <c r="C72" s="129" t="s">
        <v>192</v>
      </c>
      <c r="D72" s="129"/>
      <c r="E72" s="129"/>
      <c r="F72" s="129"/>
      <c r="G72" s="179">
        <f>TRUNC(ROUND(G29+G40+G64+G71,2),2)</f>
        <v>25.61</v>
      </c>
    </row>
    <row r="73" spans="1:22" ht="15.75" customHeight="1" x14ac:dyDescent="0.25">
      <c r="A73" s="180"/>
      <c r="B73" s="181"/>
      <c r="C73" s="182" t="s">
        <v>193</v>
      </c>
      <c r="D73" s="124"/>
      <c r="E73" s="124"/>
      <c r="F73" s="183">
        <v>0.03</v>
      </c>
      <c r="G73" s="122">
        <f>TRUNC(ROUND(G72*F73,2),2)</f>
        <v>0.77</v>
      </c>
    </row>
    <row r="74" spans="1:22" ht="15.75" customHeight="1" x14ac:dyDescent="0.25">
      <c r="A74" s="180"/>
      <c r="B74" s="181"/>
      <c r="C74" s="182" t="s">
        <v>194</v>
      </c>
      <c r="D74" s="124"/>
      <c r="E74" s="124"/>
      <c r="F74" s="184">
        <v>1.1000000000000001E-3</v>
      </c>
      <c r="G74" s="122">
        <f>TRUNC(ROUND(G72*F74,2),2)</f>
        <v>0.03</v>
      </c>
      <c r="V74">
        <f>+COLUMN(V73)</f>
        <v>22</v>
      </c>
    </row>
    <row r="75" spans="1:22" ht="15.75" customHeight="1" x14ac:dyDescent="0.25">
      <c r="A75" s="185"/>
      <c r="B75" s="186"/>
      <c r="C75" s="182" t="s">
        <v>195</v>
      </c>
      <c r="D75" s="124"/>
      <c r="E75" s="124"/>
      <c r="F75" s="144"/>
      <c r="G75" s="122">
        <f>TRUNC(ROUND(SUM(G72:G74),2),2)</f>
        <v>26.41</v>
      </c>
      <c r="U75" t="s">
        <v>196</v>
      </c>
      <c r="V75">
        <f>+TRUNC(ROUND(G29+G40+G71+G73+G74,2),2)</f>
        <v>26.41</v>
      </c>
    </row>
    <row r="76" spans="1:22" s="93" customFormat="1" ht="15.75" customHeight="1" x14ac:dyDescent="0.25">
      <c r="A76" s="187" t="s">
        <v>197</v>
      </c>
      <c r="B76" s="188"/>
      <c r="C76" s="189" t="s">
        <v>198</v>
      </c>
      <c r="D76" s="190"/>
      <c r="E76" s="190"/>
      <c r="F76" s="191"/>
      <c r="G76" s="192"/>
      <c r="U76" s="93" t="s">
        <v>199</v>
      </c>
      <c r="V76" s="93">
        <f>+G64</f>
        <v>0</v>
      </c>
    </row>
    <row r="77" spans="1:22" x14ac:dyDescent="0.25">
      <c r="A77" s="193"/>
      <c r="B77" s="193"/>
      <c r="C77" s="193"/>
      <c r="D77" s="193"/>
      <c r="E77" s="193"/>
      <c r="F77" s="193"/>
      <c r="G77" s="193"/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4" orientation="portrait" horizont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tabColor rgb="FF92D050"/>
    <pageSetUpPr fitToPage="1"/>
  </sheetPr>
  <dimension ref="A1:V77"/>
  <sheetViews>
    <sheetView showZeros="0" view="pageBreakPreview" topLeftCell="A4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58" t="s">
        <v>109</v>
      </c>
      <c r="B1" s="59"/>
      <c r="C1" s="59"/>
      <c r="D1" s="59"/>
      <c r="E1" s="59"/>
      <c r="F1" s="59"/>
      <c r="G1" s="60"/>
    </row>
    <row r="2" spans="1:22" ht="15" customHeight="1" x14ac:dyDescent="0.25">
      <c r="A2" s="61" t="s">
        <v>110</v>
      </c>
      <c r="B2" s="62"/>
      <c r="C2" s="62"/>
      <c r="D2" s="62" t="s">
        <v>111</v>
      </c>
      <c r="E2" s="63" t="s">
        <v>17</v>
      </c>
      <c r="F2" s="63"/>
      <c r="G2" s="64"/>
    </row>
    <row r="3" spans="1:22" ht="103.5" customHeight="1" x14ac:dyDescent="0.25">
      <c r="A3" s="65" t="s">
        <v>112</v>
      </c>
      <c r="B3" s="66"/>
      <c r="C3" s="62"/>
      <c r="D3" s="62"/>
      <c r="E3" s="63"/>
      <c r="F3" s="63"/>
      <c r="G3" s="64"/>
    </row>
    <row r="4" spans="1:22" ht="18" x14ac:dyDescent="0.25">
      <c r="A4" s="67" t="s">
        <v>113</v>
      </c>
      <c r="B4" s="68"/>
      <c r="C4" s="68"/>
      <c r="D4" s="68"/>
      <c r="E4" s="68"/>
      <c r="F4" s="68"/>
      <c r="G4" s="69"/>
    </row>
    <row r="5" spans="1:22" x14ac:dyDescent="0.25">
      <c r="A5" s="70"/>
      <c r="B5" s="71"/>
      <c r="C5" s="71"/>
      <c r="D5" s="72" t="s">
        <v>114</v>
      </c>
      <c r="F5" s="73"/>
      <c r="G5" s="74"/>
    </row>
    <row r="6" spans="1:22" x14ac:dyDescent="0.25">
      <c r="A6" s="75" t="s">
        <v>115</v>
      </c>
      <c r="B6" s="76"/>
      <c r="C6" s="71"/>
      <c r="D6" s="71"/>
      <c r="E6" s="71"/>
      <c r="F6" s="71"/>
      <c r="G6" s="77"/>
    </row>
    <row r="7" spans="1:22" ht="42" customHeight="1" x14ac:dyDescent="0.25">
      <c r="A7" s="78" t="s">
        <v>27</v>
      </c>
      <c r="B7" s="79"/>
      <c r="C7" s="79"/>
      <c r="D7" s="79"/>
      <c r="E7" s="79"/>
      <c r="F7" s="80" t="s">
        <v>116</v>
      </c>
      <c r="G7" s="81" t="s">
        <v>20</v>
      </c>
      <c r="H7" s="82"/>
      <c r="I7" s="83" t="s">
        <v>117</v>
      </c>
      <c r="J7" s="82">
        <v>2</v>
      </c>
    </row>
    <row r="8" spans="1:22" x14ac:dyDescent="0.25">
      <c r="A8" s="84" t="s">
        <v>118</v>
      </c>
      <c r="B8" s="85"/>
      <c r="C8" s="85"/>
      <c r="D8" s="85"/>
      <c r="E8" s="86"/>
      <c r="F8" s="86"/>
      <c r="G8" s="87"/>
    </row>
    <row r="9" spans="1:22" s="93" customFormat="1" x14ac:dyDescent="0.25">
      <c r="A9" s="88" t="s">
        <v>119</v>
      </c>
      <c r="B9" s="89"/>
      <c r="C9" s="90"/>
      <c r="D9" s="90"/>
      <c r="E9" s="91"/>
      <c r="F9" s="91"/>
      <c r="G9" s="92"/>
      <c r="I9" s="94" t="s">
        <v>120</v>
      </c>
      <c r="J9" s="94" t="s">
        <v>121</v>
      </c>
    </row>
    <row r="10" spans="1:22" ht="15.75" x14ac:dyDescent="0.25">
      <c r="A10" s="95" t="s">
        <v>122</v>
      </c>
      <c r="B10" s="95" t="s">
        <v>123</v>
      </c>
      <c r="C10" s="95" t="s">
        <v>124</v>
      </c>
      <c r="D10" s="95" t="s">
        <v>125</v>
      </c>
      <c r="E10" s="96" t="s">
        <v>126</v>
      </c>
      <c r="F10" s="96"/>
      <c r="G10" s="95" t="s">
        <v>127</v>
      </c>
      <c r="I10" s="97">
        <v>0.5</v>
      </c>
      <c r="J10" s="97">
        <f>1/I10</f>
        <v>2</v>
      </c>
    </row>
    <row r="11" spans="1:22" x14ac:dyDescent="0.25">
      <c r="A11" s="98"/>
      <c r="B11" s="99" t="s">
        <v>128</v>
      </c>
      <c r="C11" s="100" t="s">
        <v>129</v>
      </c>
      <c r="D11" s="99" t="s">
        <v>130</v>
      </c>
      <c r="E11" s="101" t="s">
        <v>131</v>
      </c>
      <c r="F11" s="102"/>
      <c r="G11" s="103" t="s">
        <v>132</v>
      </c>
      <c r="L11" t="s">
        <v>133</v>
      </c>
      <c r="M11" t="s">
        <v>134</v>
      </c>
      <c r="N11" t="s">
        <v>135</v>
      </c>
      <c r="O11" t="s">
        <v>136</v>
      </c>
      <c r="P11" t="s">
        <v>137</v>
      </c>
      <c r="Q11" t="s">
        <v>138</v>
      </c>
      <c r="R11" t="s">
        <v>139</v>
      </c>
      <c r="S11" t="s">
        <v>140</v>
      </c>
    </row>
    <row r="12" spans="1:22" x14ac:dyDescent="0.25">
      <c r="A12" s="104" t="s">
        <v>141</v>
      </c>
      <c r="B12" s="104">
        <v>0</v>
      </c>
      <c r="C12" s="105">
        <v>4.25</v>
      </c>
      <c r="D12" s="106">
        <f>IFERROR(ROUND(B12*C12,5),0)</f>
        <v>0</v>
      </c>
      <c r="E12" s="107">
        <v>2.48</v>
      </c>
      <c r="F12" s="108"/>
      <c r="G12" s="106">
        <f>IFERROR(TRUNC(ROUND(D12*E12,2),2),0)</f>
        <v>0</v>
      </c>
      <c r="I12" t="s">
        <v>142</v>
      </c>
      <c r="J12">
        <v>2</v>
      </c>
      <c r="U12">
        <v>6.25</v>
      </c>
      <c r="V12">
        <f>+U12*1.4</f>
        <v>8.75</v>
      </c>
    </row>
    <row r="13" spans="1:22" x14ac:dyDescent="0.25">
      <c r="A13" s="104" t="s">
        <v>143</v>
      </c>
      <c r="B13" s="104">
        <v>0</v>
      </c>
      <c r="C13" s="105">
        <v>10</v>
      </c>
      <c r="D13" s="106">
        <f t="shared" ref="D13:D26" si="0">IFERROR(ROUND(B13*C13,5),0)</f>
        <v>0</v>
      </c>
      <c r="E13" s="109">
        <v>2.48</v>
      </c>
      <c r="F13" s="110"/>
      <c r="G13" s="106">
        <f t="shared" ref="G13:G26" si="1">IFERROR(TRUNC(ROUND(D13*E13,2),2),0)</f>
        <v>0</v>
      </c>
      <c r="I13" t="s">
        <v>144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4" t="s">
        <v>145</v>
      </c>
      <c r="B14" s="104">
        <v>0.5</v>
      </c>
      <c r="C14" s="105">
        <v>20</v>
      </c>
      <c r="D14" s="106">
        <f t="shared" si="0"/>
        <v>10</v>
      </c>
      <c r="E14" s="107">
        <v>2.48</v>
      </c>
      <c r="F14" s="108"/>
      <c r="G14" s="106">
        <f t="shared" si="1"/>
        <v>24.8</v>
      </c>
      <c r="I14" t="s">
        <v>146</v>
      </c>
      <c r="J14">
        <v>2</v>
      </c>
      <c r="U14">
        <v>65</v>
      </c>
      <c r="V14">
        <f t="shared" si="2"/>
        <v>91</v>
      </c>
    </row>
    <row r="15" spans="1:22" x14ac:dyDescent="0.25">
      <c r="A15" s="104" t="s">
        <v>147</v>
      </c>
      <c r="B15" s="104">
        <v>1</v>
      </c>
      <c r="C15" s="105">
        <v>1</v>
      </c>
      <c r="D15" s="106">
        <f t="shared" si="0"/>
        <v>1</v>
      </c>
      <c r="E15" s="107">
        <v>2.48</v>
      </c>
      <c r="F15" s="108"/>
      <c r="G15" s="106">
        <f t="shared" si="1"/>
        <v>2.48</v>
      </c>
      <c r="I15" t="s">
        <v>148</v>
      </c>
      <c r="J15">
        <v>2</v>
      </c>
      <c r="U15">
        <v>2</v>
      </c>
      <c r="V15">
        <f t="shared" si="2"/>
        <v>2.8</v>
      </c>
    </row>
    <row r="16" spans="1:22" x14ac:dyDescent="0.25">
      <c r="A16" s="104" t="s">
        <v>149</v>
      </c>
      <c r="B16" s="104">
        <v>0</v>
      </c>
      <c r="C16" s="105">
        <v>0.5</v>
      </c>
      <c r="D16" s="106">
        <f t="shared" si="0"/>
        <v>0</v>
      </c>
      <c r="E16" s="107">
        <v>2.48</v>
      </c>
      <c r="F16" s="108"/>
      <c r="G16" s="106">
        <f t="shared" si="1"/>
        <v>0</v>
      </c>
      <c r="I16" t="s">
        <v>150</v>
      </c>
      <c r="J16">
        <v>2</v>
      </c>
      <c r="U16">
        <v>0.5</v>
      </c>
      <c r="V16">
        <f t="shared" si="2"/>
        <v>0.7</v>
      </c>
    </row>
    <row r="17" spans="1:22" x14ac:dyDescent="0.25">
      <c r="A17" s="104" t="s">
        <v>148</v>
      </c>
      <c r="B17" s="104">
        <v>0</v>
      </c>
      <c r="C17" s="105">
        <v>0.15</v>
      </c>
      <c r="D17" s="106">
        <f t="shared" si="0"/>
        <v>0</v>
      </c>
      <c r="E17" s="107">
        <v>2.48</v>
      </c>
      <c r="F17" s="108"/>
      <c r="G17" s="106">
        <f t="shared" si="1"/>
        <v>0</v>
      </c>
      <c r="I17" t="s">
        <v>151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111" t="s">
        <v>152</v>
      </c>
      <c r="B18" s="104">
        <v>0</v>
      </c>
      <c r="C18" s="105">
        <v>0.15</v>
      </c>
      <c r="D18" s="106">
        <f t="shared" si="0"/>
        <v>0</v>
      </c>
      <c r="E18" s="107">
        <v>2.48</v>
      </c>
      <c r="F18" s="108"/>
      <c r="G18" s="106">
        <f t="shared" si="1"/>
        <v>0</v>
      </c>
      <c r="I18" t="s">
        <v>153</v>
      </c>
      <c r="J18">
        <v>2</v>
      </c>
      <c r="U18">
        <v>0.15</v>
      </c>
      <c r="V18">
        <f t="shared" si="2"/>
        <v>0.21</v>
      </c>
    </row>
    <row r="19" spans="1:22" x14ac:dyDescent="0.25">
      <c r="A19" s="104" t="s">
        <v>154</v>
      </c>
      <c r="B19" s="104">
        <v>0</v>
      </c>
      <c r="C19" s="105">
        <v>0.16</v>
      </c>
      <c r="D19" s="106">
        <f t="shared" si="0"/>
        <v>0</v>
      </c>
      <c r="E19" s="107">
        <v>2.48</v>
      </c>
      <c r="F19" s="108"/>
      <c r="G19" s="106">
        <f t="shared" si="1"/>
        <v>0</v>
      </c>
      <c r="I19" t="s">
        <v>155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4" t="s">
        <v>156</v>
      </c>
      <c r="B20" s="104">
        <v>0</v>
      </c>
      <c r="C20" s="105">
        <v>0.2</v>
      </c>
      <c r="D20" s="106">
        <f t="shared" si="0"/>
        <v>0</v>
      </c>
      <c r="E20" s="107">
        <v>2.48</v>
      </c>
      <c r="F20" s="108"/>
      <c r="G20" s="106">
        <f t="shared" si="1"/>
        <v>0</v>
      </c>
      <c r="I20" t="s">
        <v>157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4" t="s">
        <v>158</v>
      </c>
      <c r="B21" s="104">
        <v>0</v>
      </c>
      <c r="C21" s="105">
        <v>0.2</v>
      </c>
      <c r="D21" s="106">
        <f t="shared" si="0"/>
        <v>0</v>
      </c>
      <c r="E21" s="107">
        <v>2.48</v>
      </c>
      <c r="F21" s="108"/>
      <c r="G21" s="106">
        <f t="shared" si="1"/>
        <v>0</v>
      </c>
      <c r="I21" t="s">
        <v>159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4" t="s">
        <v>160</v>
      </c>
      <c r="B22" s="104">
        <v>1</v>
      </c>
      <c r="C22" s="105">
        <v>0.17</v>
      </c>
      <c r="D22" s="106">
        <f t="shared" si="0"/>
        <v>0.17</v>
      </c>
      <c r="E22" s="107">
        <v>2.48</v>
      </c>
      <c r="F22" s="108"/>
      <c r="G22" s="106">
        <f t="shared" si="1"/>
        <v>0.42</v>
      </c>
      <c r="I22" t="s">
        <v>161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4" t="s">
        <v>162</v>
      </c>
      <c r="B23" s="104">
        <v>1</v>
      </c>
      <c r="C23" s="105">
        <v>0.05</v>
      </c>
      <c r="D23" s="106">
        <f t="shared" si="0"/>
        <v>0.05</v>
      </c>
      <c r="E23" s="107">
        <v>2.48</v>
      </c>
      <c r="F23" s="108"/>
      <c r="G23" s="106">
        <f t="shared" si="1"/>
        <v>0.12</v>
      </c>
      <c r="I23" t="s">
        <v>163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2" t="s">
        <v>164</v>
      </c>
      <c r="B24" s="104">
        <v>8</v>
      </c>
      <c r="C24" s="105">
        <v>0.05</v>
      </c>
      <c r="D24" s="106">
        <f t="shared" si="0"/>
        <v>0.4</v>
      </c>
      <c r="E24" s="107">
        <v>2.48</v>
      </c>
      <c r="F24" s="108"/>
      <c r="G24" s="106">
        <f t="shared" si="1"/>
        <v>0.99</v>
      </c>
      <c r="I24" t="s">
        <v>165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3" t="s">
        <v>161</v>
      </c>
      <c r="B25" s="112">
        <v>0</v>
      </c>
      <c r="C25" s="105">
        <v>0.05</v>
      </c>
      <c r="D25" s="106">
        <f t="shared" si="0"/>
        <v>0</v>
      </c>
      <c r="E25" s="107">
        <v>2.48</v>
      </c>
      <c r="F25" s="108"/>
      <c r="G25" s="106">
        <f t="shared" si="1"/>
        <v>0</v>
      </c>
      <c r="I25" t="s">
        <v>166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4" t="s">
        <v>167</v>
      </c>
      <c r="B26" s="113">
        <v>0</v>
      </c>
      <c r="C26" s="105">
        <v>2</v>
      </c>
      <c r="D26" s="106">
        <f t="shared" si="0"/>
        <v>0</v>
      </c>
      <c r="E26" s="107">
        <v>2.48</v>
      </c>
      <c r="F26" s="108"/>
      <c r="G26" s="106">
        <f t="shared" si="1"/>
        <v>0</v>
      </c>
      <c r="I26" t="s">
        <v>168</v>
      </c>
      <c r="J26">
        <v>5</v>
      </c>
      <c r="U26">
        <v>5</v>
      </c>
      <c r="V26">
        <f t="shared" si="2"/>
        <v>7</v>
      </c>
    </row>
    <row r="27" spans="1:22" x14ac:dyDescent="0.25">
      <c r="A27" s="115"/>
      <c r="B27" s="116"/>
      <c r="C27" s="105"/>
      <c r="D27" s="117"/>
      <c r="E27" s="105"/>
      <c r="F27" s="108"/>
      <c r="G27" s="110"/>
      <c r="I27" t="s">
        <v>169</v>
      </c>
      <c r="J27">
        <v>5</v>
      </c>
    </row>
    <row r="28" spans="1:22" x14ac:dyDescent="0.25">
      <c r="A28" s="118"/>
      <c r="B28" s="118"/>
      <c r="C28" s="119"/>
      <c r="D28" s="120"/>
      <c r="E28" s="119"/>
      <c r="F28" s="121"/>
      <c r="G28" s="87"/>
    </row>
    <row r="29" spans="1:22" x14ac:dyDescent="0.25">
      <c r="A29" s="122" t="s">
        <v>170</v>
      </c>
      <c r="B29" s="122"/>
      <c r="C29" s="123"/>
      <c r="D29" s="122"/>
      <c r="E29" s="124"/>
      <c r="F29" s="125"/>
      <c r="G29" s="122">
        <f>TRUNC(ROUND(SUM(G12:G28),2),2)</f>
        <v>28.81</v>
      </c>
    </row>
    <row r="30" spans="1:22" s="93" customFormat="1" x14ac:dyDescent="0.25">
      <c r="A30" s="126" t="s">
        <v>171</v>
      </c>
      <c r="B30" s="127"/>
      <c r="C30" s="128"/>
      <c r="D30" s="128"/>
      <c r="E30" s="129"/>
      <c r="F30" s="129"/>
      <c r="G30" s="130"/>
    </row>
    <row r="31" spans="1:22" x14ac:dyDescent="0.25">
      <c r="A31" s="95" t="s">
        <v>172</v>
      </c>
      <c r="B31" s="131" t="s">
        <v>123</v>
      </c>
      <c r="C31" s="95" t="s">
        <v>173</v>
      </c>
      <c r="D31" s="95" t="s">
        <v>125</v>
      </c>
      <c r="E31" s="132" t="s">
        <v>126</v>
      </c>
      <c r="F31" s="133"/>
      <c r="G31" s="134" t="s">
        <v>127</v>
      </c>
    </row>
    <row r="32" spans="1:22" x14ac:dyDescent="0.25">
      <c r="A32" s="135"/>
      <c r="B32" s="136" t="s">
        <v>128</v>
      </c>
      <c r="C32" s="120" t="s">
        <v>129</v>
      </c>
      <c r="D32" s="120" t="s">
        <v>130</v>
      </c>
      <c r="E32" s="137" t="s">
        <v>131</v>
      </c>
      <c r="F32" s="138"/>
      <c r="G32" s="139" t="s">
        <v>132</v>
      </c>
    </row>
    <row r="33" spans="1:14" x14ac:dyDescent="0.25">
      <c r="A33" s="115" t="s">
        <v>174</v>
      </c>
      <c r="B33" s="140">
        <v>1</v>
      </c>
      <c r="C33" s="115">
        <v>5.5</v>
      </c>
      <c r="D33" s="106">
        <f>IFERROR(ROUND(B33*C33,5),0)</f>
        <v>5.5</v>
      </c>
      <c r="E33" s="105">
        <v>2.48</v>
      </c>
      <c r="F33" s="108"/>
      <c r="G33" s="108">
        <f>IFERROR(TRUNC(ROUND(D33*E33,2),2),0)</f>
        <v>13.64</v>
      </c>
    </row>
    <row r="34" spans="1:14" x14ac:dyDescent="0.25">
      <c r="A34" s="115" t="s">
        <v>175</v>
      </c>
      <c r="B34" s="140">
        <v>2</v>
      </c>
      <c r="C34" s="115">
        <v>5</v>
      </c>
      <c r="D34" s="106">
        <f t="shared" ref="D34:D38" si="3">IFERROR(ROUND(B34*C34,5),0)</f>
        <v>10</v>
      </c>
      <c r="E34" s="105">
        <v>2.48</v>
      </c>
      <c r="F34" s="108"/>
      <c r="G34" s="108">
        <f t="shared" ref="G34:G38" si="4">IFERROR(TRUNC(ROUND(D34*E34,2),2),0)</f>
        <v>24.8</v>
      </c>
    </row>
    <row r="35" spans="1:14" x14ac:dyDescent="0.25">
      <c r="A35" s="115" t="s">
        <v>176</v>
      </c>
      <c r="B35" s="140">
        <v>2</v>
      </c>
      <c r="C35" s="115">
        <v>4.5</v>
      </c>
      <c r="D35" s="106">
        <f t="shared" si="3"/>
        <v>9</v>
      </c>
      <c r="E35" s="105">
        <v>2.48</v>
      </c>
      <c r="F35" s="108"/>
      <c r="G35" s="108">
        <f t="shared" si="4"/>
        <v>22.32</v>
      </c>
    </row>
    <row r="36" spans="1:14" x14ac:dyDescent="0.25">
      <c r="A36" s="115" t="s">
        <v>177</v>
      </c>
      <c r="B36" s="140">
        <v>0</v>
      </c>
      <c r="C36" s="115">
        <v>5</v>
      </c>
      <c r="D36" s="106">
        <f t="shared" si="3"/>
        <v>0</v>
      </c>
      <c r="E36" s="105">
        <v>2.48</v>
      </c>
      <c r="F36" s="108"/>
      <c r="G36" s="108">
        <f t="shared" si="4"/>
        <v>0</v>
      </c>
      <c r="I36" s="141"/>
      <c r="J36" s="141"/>
      <c r="K36" s="141"/>
      <c r="L36" s="141"/>
      <c r="M36" s="141"/>
      <c r="N36" s="141"/>
    </row>
    <row r="37" spans="1:14" x14ac:dyDescent="0.25">
      <c r="A37" s="115" t="s">
        <v>178</v>
      </c>
      <c r="B37" s="140">
        <v>1</v>
      </c>
      <c r="C37" s="115">
        <v>6.5</v>
      </c>
      <c r="D37" s="106">
        <f t="shared" si="3"/>
        <v>6.5</v>
      </c>
      <c r="E37" s="105">
        <v>2.48</v>
      </c>
      <c r="F37" s="108"/>
      <c r="G37" s="108">
        <f t="shared" si="4"/>
        <v>16.12</v>
      </c>
      <c r="I37" s="141"/>
      <c r="J37" s="141"/>
      <c r="K37" s="141"/>
      <c r="L37" s="141"/>
      <c r="M37" s="141"/>
      <c r="N37" s="141"/>
    </row>
    <row r="38" spans="1:14" x14ac:dyDescent="0.25">
      <c r="A38" s="115"/>
      <c r="B38" s="140">
        <v>0</v>
      </c>
      <c r="C38" s="115"/>
      <c r="D38" s="106">
        <f t="shared" si="3"/>
        <v>0</v>
      </c>
      <c r="E38" s="105">
        <v>0</v>
      </c>
      <c r="F38" s="108"/>
      <c r="G38" s="108">
        <f t="shared" si="4"/>
        <v>0</v>
      </c>
      <c r="I38" s="141"/>
      <c r="J38" s="141"/>
      <c r="K38" s="141"/>
      <c r="L38" s="141"/>
      <c r="M38" s="141"/>
      <c r="N38" s="141"/>
    </row>
    <row r="39" spans="1:14" x14ac:dyDescent="0.25">
      <c r="A39" s="135"/>
      <c r="B39" s="142"/>
      <c r="C39" s="118"/>
      <c r="D39" s="120"/>
      <c r="E39" s="119"/>
      <c r="F39" s="121"/>
      <c r="G39" s="121"/>
      <c r="I39" s="141"/>
      <c r="J39" s="141"/>
      <c r="K39" s="141"/>
      <c r="L39" s="141"/>
      <c r="M39" s="141"/>
      <c r="N39" s="141"/>
    </row>
    <row r="40" spans="1:14" x14ac:dyDescent="0.25">
      <c r="A40" s="122" t="s">
        <v>179</v>
      </c>
      <c r="B40" s="143"/>
      <c r="C40" s="122"/>
      <c r="D40" s="122"/>
      <c r="E40" s="123"/>
      <c r="F40" s="144"/>
      <c r="G40" s="122">
        <f>TRUNC(ROUND(SUM(G33:G39),2),2)</f>
        <v>76.88</v>
      </c>
      <c r="I40" s="141"/>
      <c r="J40" s="141"/>
      <c r="K40" s="141"/>
      <c r="L40" s="141"/>
      <c r="M40" s="141"/>
      <c r="N40" s="141"/>
    </row>
    <row r="41" spans="1:14" s="93" customFormat="1" x14ac:dyDescent="0.25">
      <c r="A41" s="126" t="s">
        <v>180</v>
      </c>
      <c r="B41" s="127"/>
      <c r="C41" s="128"/>
      <c r="D41" s="128"/>
      <c r="E41" s="129"/>
      <c r="F41" s="129"/>
      <c r="G41" s="130"/>
      <c r="I41" s="145"/>
      <c r="J41" s="145"/>
      <c r="K41" s="145"/>
      <c r="L41" s="145"/>
      <c r="M41" s="145"/>
      <c r="N41" s="145"/>
    </row>
    <row r="42" spans="1:14" ht="15.75" customHeight="1" x14ac:dyDescent="0.25">
      <c r="A42" s="143" t="s">
        <v>181</v>
      </c>
      <c r="B42" s="144"/>
      <c r="C42" s="122" t="s">
        <v>5</v>
      </c>
      <c r="D42" s="122" t="s">
        <v>123</v>
      </c>
      <c r="E42" s="124" t="s">
        <v>182</v>
      </c>
      <c r="F42" s="124"/>
      <c r="G42" s="122" t="s">
        <v>127</v>
      </c>
      <c r="I42" s="141"/>
      <c r="J42" s="141"/>
      <c r="K42" s="141"/>
      <c r="L42" s="141"/>
      <c r="M42" s="141"/>
      <c r="N42" s="141"/>
    </row>
    <row r="43" spans="1:14" x14ac:dyDescent="0.25">
      <c r="A43" s="146"/>
      <c r="B43" s="147"/>
      <c r="C43" s="99"/>
      <c r="D43" s="99" t="s">
        <v>128</v>
      </c>
      <c r="E43" s="148" t="s">
        <v>129</v>
      </c>
      <c r="F43" s="102"/>
      <c r="G43" s="99" t="s">
        <v>130</v>
      </c>
      <c r="I43" s="141"/>
      <c r="J43" s="141"/>
      <c r="K43" s="141"/>
      <c r="L43" s="141"/>
      <c r="M43" s="141"/>
      <c r="N43" s="141"/>
    </row>
    <row r="44" spans="1:14" ht="25.5" x14ac:dyDescent="0.25">
      <c r="A44" s="149" t="s">
        <v>200</v>
      </c>
      <c r="B44" s="150"/>
      <c r="C44" s="151" t="s">
        <v>20</v>
      </c>
      <c r="D44" s="152">
        <v>1</v>
      </c>
      <c r="E44" s="153">
        <v>196.22</v>
      </c>
      <c r="F44" s="154"/>
      <c r="G44" s="115">
        <f>IFERROR(TRUNC(ROUND(D44*E44,2),2),0)</f>
        <v>196.22</v>
      </c>
      <c r="I44" s="141"/>
      <c r="J44" s="155"/>
      <c r="K44" s="141"/>
      <c r="L44" s="141"/>
      <c r="M44" s="141"/>
      <c r="N44" s="141"/>
    </row>
    <row r="45" spans="1:14" x14ac:dyDescent="0.25">
      <c r="A45" s="156">
        <v>0</v>
      </c>
      <c r="B45" s="157"/>
      <c r="C45" s="151">
        <v>0</v>
      </c>
      <c r="D45" s="152">
        <v>0</v>
      </c>
      <c r="E45" s="158">
        <v>0</v>
      </c>
      <c r="F45" s="110"/>
      <c r="G45" s="115">
        <f t="shared" ref="G45:G63" si="5">IFERROR(TRUNC(ROUND(D45*E45,2),2),0)</f>
        <v>0</v>
      </c>
      <c r="I45" s="141"/>
      <c r="J45" s="155"/>
      <c r="K45" s="141"/>
      <c r="L45" s="141"/>
      <c r="M45" s="141"/>
      <c r="N45" s="141"/>
    </row>
    <row r="46" spans="1:14" x14ac:dyDescent="0.25">
      <c r="A46" s="156">
        <v>0</v>
      </c>
      <c r="B46" s="157"/>
      <c r="C46" s="159">
        <v>0</v>
      </c>
      <c r="D46" s="160">
        <v>0</v>
      </c>
      <c r="E46" s="161">
        <v>0</v>
      </c>
      <c r="F46" s="108"/>
      <c r="G46" s="115">
        <f t="shared" si="5"/>
        <v>0</v>
      </c>
      <c r="I46" s="141"/>
      <c r="J46" s="155"/>
      <c r="K46" s="141"/>
      <c r="L46" s="141"/>
      <c r="M46" s="141"/>
      <c r="N46" s="141"/>
    </row>
    <row r="47" spans="1:14" x14ac:dyDescent="0.25">
      <c r="A47" s="156">
        <v>0</v>
      </c>
      <c r="B47" s="157"/>
      <c r="C47" s="151">
        <v>0</v>
      </c>
      <c r="D47" s="152">
        <v>0</v>
      </c>
      <c r="E47" s="161">
        <v>0</v>
      </c>
      <c r="F47" s="108"/>
      <c r="G47" s="115">
        <f t="shared" si="5"/>
        <v>0</v>
      </c>
      <c r="I47" s="141"/>
      <c r="J47" s="155"/>
      <c r="K47" s="141"/>
      <c r="L47" s="141"/>
      <c r="M47" s="141"/>
      <c r="N47" s="141"/>
    </row>
    <row r="48" spans="1:14" x14ac:dyDescent="0.25">
      <c r="A48" s="156">
        <v>0</v>
      </c>
      <c r="B48" s="157"/>
      <c r="C48" s="151">
        <v>0</v>
      </c>
      <c r="D48" s="152">
        <v>0</v>
      </c>
      <c r="E48" s="161">
        <v>0</v>
      </c>
      <c r="F48" s="108"/>
      <c r="G48" s="115">
        <f t="shared" si="5"/>
        <v>0</v>
      </c>
      <c r="I48" s="141"/>
      <c r="J48" s="155"/>
      <c r="K48" s="141"/>
      <c r="L48" s="141"/>
      <c r="M48" s="141"/>
      <c r="N48" s="141"/>
    </row>
    <row r="49" spans="1:14" x14ac:dyDescent="0.25">
      <c r="A49" s="156">
        <v>0</v>
      </c>
      <c r="B49" s="157"/>
      <c r="C49" s="151">
        <v>0</v>
      </c>
      <c r="D49" s="152">
        <v>0</v>
      </c>
      <c r="E49" s="161">
        <v>0</v>
      </c>
      <c r="F49" s="108"/>
      <c r="G49" s="115">
        <f t="shared" si="5"/>
        <v>0</v>
      </c>
      <c r="I49" s="141"/>
      <c r="J49" s="155"/>
      <c r="K49" s="141"/>
      <c r="L49" s="141"/>
      <c r="M49" s="141"/>
      <c r="N49" s="141"/>
    </row>
    <row r="50" spans="1:14" x14ac:dyDescent="0.25">
      <c r="A50" s="156">
        <v>0</v>
      </c>
      <c r="B50" s="157"/>
      <c r="C50" s="151">
        <v>0</v>
      </c>
      <c r="D50" s="152">
        <v>0</v>
      </c>
      <c r="E50" s="161">
        <v>0</v>
      </c>
      <c r="F50" s="108"/>
      <c r="G50" s="115">
        <f t="shared" si="5"/>
        <v>0</v>
      </c>
      <c r="I50" s="141"/>
      <c r="J50" s="155"/>
      <c r="K50" s="141"/>
      <c r="L50" s="141"/>
      <c r="M50" s="141"/>
      <c r="N50" s="141"/>
    </row>
    <row r="51" spans="1:14" x14ac:dyDescent="0.25">
      <c r="A51" s="156">
        <v>0</v>
      </c>
      <c r="B51" s="157"/>
      <c r="C51" s="151">
        <v>0</v>
      </c>
      <c r="D51" s="152">
        <v>0</v>
      </c>
      <c r="E51" s="161">
        <v>0</v>
      </c>
      <c r="F51" s="108"/>
      <c r="G51" s="115">
        <f t="shared" si="5"/>
        <v>0</v>
      </c>
      <c r="I51" s="141"/>
      <c r="J51" s="155"/>
      <c r="K51" s="141"/>
      <c r="L51" s="141"/>
      <c r="M51" s="141"/>
      <c r="N51" s="141"/>
    </row>
    <row r="52" spans="1:14" x14ac:dyDescent="0.25">
      <c r="A52" s="156">
        <v>0</v>
      </c>
      <c r="B52" s="157"/>
      <c r="C52" s="151">
        <v>0</v>
      </c>
      <c r="D52" s="152">
        <v>0</v>
      </c>
      <c r="E52" s="161">
        <v>0</v>
      </c>
      <c r="F52" s="108"/>
      <c r="G52" s="115">
        <f t="shared" si="5"/>
        <v>0</v>
      </c>
      <c r="I52" s="141"/>
      <c r="J52" s="155"/>
      <c r="K52" s="141"/>
      <c r="L52" s="141"/>
      <c r="M52" s="141"/>
      <c r="N52" s="141"/>
    </row>
    <row r="53" spans="1:14" x14ac:dyDescent="0.25">
      <c r="A53" s="156">
        <v>0</v>
      </c>
      <c r="B53" s="157"/>
      <c r="C53" s="151">
        <v>0</v>
      </c>
      <c r="D53" s="152">
        <v>0</v>
      </c>
      <c r="E53" s="161">
        <v>0</v>
      </c>
      <c r="F53" s="108"/>
      <c r="G53" s="115">
        <f t="shared" si="5"/>
        <v>0</v>
      </c>
      <c r="I53" s="141"/>
      <c r="J53" s="155"/>
      <c r="K53" s="141"/>
      <c r="L53" s="141"/>
      <c r="M53" s="141"/>
      <c r="N53" s="141"/>
    </row>
    <row r="54" spans="1:14" x14ac:dyDescent="0.25">
      <c r="A54" s="156">
        <v>0</v>
      </c>
      <c r="B54" s="157"/>
      <c r="C54" s="151">
        <v>0</v>
      </c>
      <c r="D54" s="152">
        <v>0</v>
      </c>
      <c r="E54" s="161">
        <v>0</v>
      </c>
      <c r="F54" s="108"/>
      <c r="G54" s="115">
        <f t="shared" si="5"/>
        <v>0</v>
      </c>
      <c r="I54" s="141"/>
      <c r="J54" s="155"/>
      <c r="K54" s="141"/>
      <c r="L54" s="141"/>
      <c r="M54" s="141"/>
      <c r="N54" s="141"/>
    </row>
    <row r="55" spans="1:14" x14ac:dyDescent="0.25">
      <c r="A55" s="140">
        <v>0</v>
      </c>
      <c r="B55" s="105"/>
      <c r="C55" s="151">
        <v>0</v>
      </c>
      <c r="D55" s="152">
        <v>0</v>
      </c>
      <c r="E55" s="140">
        <v>0</v>
      </c>
      <c r="F55" s="108"/>
      <c r="G55" s="115">
        <f t="shared" si="5"/>
        <v>0</v>
      </c>
      <c r="I55" s="141"/>
      <c r="J55" s="141"/>
      <c r="K55" s="141"/>
      <c r="L55" s="141"/>
      <c r="M55" s="141"/>
      <c r="N55" s="141"/>
    </row>
    <row r="56" spans="1:14" x14ac:dyDescent="0.25">
      <c r="A56" s="156">
        <v>0</v>
      </c>
      <c r="B56" s="157"/>
      <c r="C56" s="151">
        <v>0</v>
      </c>
      <c r="D56" s="152">
        <v>0</v>
      </c>
      <c r="E56" s="161">
        <v>0</v>
      </c>
      <c r="F56" s="108"/>
      <c r="G56" s="115">
        <f t="shared" si="5"/>
        <v>0</v>
      </c>
      <c r="I56" s="141"/>
      <c r="J56" s="155"/>
      <c r="K56" s="141"/>
      <c r="L56" s="141"/>
      <c r="M56" s="141"/>
      <c r="N56" s="141"/>
    </row>
    <row r="57" spans="1:14" x14ac:dyDescent="0.25">
      <c r="A57" s="156">
        <v>0</v>
      </c>
      <c r="B57" s="157"/>
      <c r="C57" s="151">
        <v>0</v>
      </c>
      <c r="D57" s="152">
        <v>0</v>
      </c>
      <c r="E57" s="161">
        <v>0</v>
      </c>
      <c r="F57" s="108"/>
      <c r="G57" s="115">
        <f t="shared" si="5"/>
        <v>0</v>
      </c>
      <c r="I57" s="141"/>
      <c r="J57" s="155"/>
      <c r="K57" s="141"/>
      <c r="L57" s="141"/>
      <c r="M57" s="141"/>
      <c r="N57" s="141"/>
    </row>
    <row r="58" spans="1:14" x14ac:dyDescent="0.25">
      <c r="A58" s="156">
        <v>0</v>
      </c>
      <c r="B58" s="157"/>
      <c r="C58" s="151">
        <v>0</v>
      </c>
      <c r="D58" s="152">
        <v>0</v>
      </c>
      <c r="E58" s="161">
        <v>0</v>
      </c>
      <c r="F58" s="108"/>
      <c r="G58" s="115">
        <f t="shared" si="5"/>
        <v>0</v>
      </c>
      <c r="I58" s="141"/>
      <c r="J58" s="155"/>
      <c r="K58" s="141"/>
      <c r="L58" s="141"/>
      <c r="M58" s="141"/>
      <c r="N58" s="141"/>
    </row>
    <row r="59" spans="1:14" x14ac:dyDescent="0.25">
      <c r="A59" s="156">
        <v>0</v>
      </c>
      <c r="B59" s="157"/>
      <c r="C59" s="151">
        <v>0</v>
      </c>
      <c r="D59" s="152">
        <v>0</v>
      </c>
      <c r="E59" s="161">
        <v>0</v>
      </c>
      <c r="F59" s="108"/>
      <c r="G59" s="115">
        <f t="shared" si="5"/>
        <v>0</v>
      </c>
      <c r="I59" s="141"/>
      <c r="J59" s="155"/>
      <c r="K59" s="141"/>
      <c r="L59" s="141"/>
      <c r="M59" s="141"/>
      <c r="N59" s="141"/>
    </row>
    <row r="60" spans="1:14" x14ac:dyDescent="0.25">
      <c r="A60" s="156">
        <v>0</v>
      </c>
      <c r="B60" s="157"/>
      <c r="C60" s="151">
        <v>0</v>
      </c>
      <c r="D60" s="152">
        <v>0</v>
      </c>
      <c r="E60" s="161">
        <v>0</v>
      </c>
      <c r="F60" s="108"/>
      <c r="G60" s="115">
        <f t="shared" si="5"/>
        <v>0</v>
      </c>
      <c r="I60" s="141"/>
      <c r="J60" s="155"/>
      <c r="K60" s="141"/>
      <c r="L60" s="141"/>
      <c r="M60" s="141"/>
      <c r="N60" s="141"/>
    </row>
    <row r="61" spans="1:14" x14ac:dyDescent="0.25">
      <c r="A61" s="140">
        <v>0</v>
      </c>
      <c r="B61" s="105"/>
      <c r="C61" s="115">
        <v>0</v>
      </c>
      <c r="D61" s="115">
        <v>0</v>
      </c>
      <c r="E61" s="140">
        <v>0</v>
      </c>
      <c r="F61" s="108"/>
      <c r="G61" s="115">
        <f t="shared" si="5"/>
        <v>0</v>
      </c>
      <c r="I61" s="141"/>
      <c r="J61" s="141"/>
      <c r="K61" s="141"/>
      <c r="L61" s="141"/>
      <c r="M61" s="141"/>
      <c r="N61" s="141"/>
    </row>
    <row r="62" spans="1:14" x14ac:dyDescent="0.25">
      <c r="A62" s="140">
        <v>0</v>
      </c>
      <c r="B62" s="105"/>
      <c r="C62" s="115">
        <v>0</v>
      </c>
      <c r="D62" s="115">
        <v>0</v>
      </c>
      <c r="E62" s="140">
        <v>0</v>
      </c>
      <c r="F62" s="108"/>
      <c r="G62" s="115">
        <f t="shared" si="5"/>
        <v>0</v>
      </c>
      <c r="I62" s="141"/>
      <c r="J62" s="141"/>
      <c r="K62" s="141"/>
      <c r="L62" s="141"/>
      <c r="M62" s="141"/>
      <c r="N62" s="141"/>
    </row>
    <row r="63" spans="1:14" x14ac:dyDescent="0.25">
      <c r="A63" s="162">
        <v>0</v>
      </c>
      <c r="B63" s="119"/>
      <c r="C63" s="118">
        <v>0</v>
      </c>
      <c r="D63" s="118">
        <v>0</v>
      </c>
      <c r="E63" s="162">
        <v>0</v>
      </c>
      <c r="F63" s="121"/>
      <c r="G63" s="115">
        <f t="shared" si="5"/>
        <v>0</v>
      </c>
      <c r="I63" s="141"/>
      <c r="J63" s="141"/>
      <c r="K63" s="141"/>
      <c r="L63" s="141"/>
      <c r="M63" s="141"/>
      <c r="N63" s="141"/>
    </row>
    <row r="64" spans="1:14" x14ac:dyDescent="0.25">
      <c r="A64" s="143" t="s">
        <v>183</v>
      </c>
      <c r="B64" s="123"/>
      <c r="C64" s="122">
        <v>0</v>
      </c>
      <c r="D64" s="122">
        <v>0</v>
      </c>
      <c r="E64" s="143">
        <v>0</v>
      </c>
      <c r="F64" s="144"/>
      <c r="G64" s="144">
        <f>TRUNC(ROUND(SUM(G44:G63),2),2)</f>
        <v>196.22</v>
      </c>
      <c r="I64" s="141"/>
      <c r="J64" s="141"/>
      <c r="K64" s="141"/>
      <c r="L64" s="141"/>
      <c r="M64" s="141"/>
      <c r="N64" s="141"/>
    </row>
    <row r="65" spans="1:22" s="93" customFormat="1" x14ac:dyDescent="0.25">
      <c r="A65" s="126" t="s">
        <v>184</v>
      </c>
      <c r="B65" s="127"/>
      <c r="C65" s="128"/>
      <c r="D65" s="128"/>
      <c r="E65" s="129"/>
      <c r="F65" s="129"/>
      <c r="G65" s="130"/>
      <c r="I65" s="145"/>
      <c r="J65" s="145"/>
      <c r="K65" s="145"/>
      <c r="L65" s="145"/>
      <c r="M65" s="145"/>
      <c r="N65" s="145"/>
    </row>
    <row r="66" spans="1:22" ht="27.75" customHeight="1" x14ac:dyDescent="0.25">
      <c r="A66" s="163" t="s">
        <v>122</v>
      </c>
      <c r="B66" s="132"/>
      <c r="C66" s="95" t="s">
        <v>185</v>
      </c>
      <c r="D66" s="95" t="s">
        <v>186</v>
      </c>
      <c r="E66" s="163" t="s">
        <v>124</v>
      </c>
      <c r="F66" s="133"/>
      <c r="G66" s="134" t="s">
        <v>187</v>
      </c>
    </row>
    <row r="67" spans="1:22" x14ac:dyDescent="0.25">
      <c r="A67" s="142"/>
      <c r="B67" s="85"/>
      <c r="C67" s="120"/>
      <c r="D67" s="120" t="s">
        <v>128</v>
      </c>
      <c r="E67" s="164" t="s">
        <v>129</v>
      </c>
      <c r="F67" s="165"/>
      <c r="G67" s="99" t="s">
        <v>188</v>
      </c>
    </row>
    <row r="68" spans="1:22" ht="15.75" thickBot="1" x14ac:dyDescent="0.3">
      <c r="A68" s="166"/>
      <c r="B68" s="167"/>
      <c r="C68" s="168"/>
      <c r="D68" s="168"/>
      <c r="E68" s="161"/>
      <c r="F68" s="108"/>
      <c r="G68" s="168"/>
    </row>
    <row r="69" spans="1:22" ht="15.75" thickBot="1" x14ac:dyDescent="0.3">
      <c r="A69" s="169" t="s">
        <v>189</v>
      </c>
      <c r="B69" s="170"/>
      <c r="C69" s="116" t="s">
        <v>20</v>
      </c>
      <c r="D69" s="116">
        <v>1</v>
      </c>
      <c r="E69" s="140">
        <v>10</v>
      </c>
      <c r="F69" s="108"/>
      <c r="G69" s="115">
        <f>IFERROR(TRUNC(ROUND(D69*E69,2),2),0)</f>
        <v>10</v>
      </c>
      <c r="I69" s="171" t="s">
        <v>190</v>
      </c>
      <c r="J69" s="172">
        <v>0</v>
      </c>
    </row>
    <row r="70" spans="1:22" x14ac:dyDescent="0.25">
      <c r="A70" s="173"/>
      <c r="B70" s="174"/>
      <c r="C70" s="120"/>
      <c r="D70" s="120"/>
      <c r="E70" s="175"/>
      <c r="F70" s="176"/>
      <c r="G70" s="118"/>
    </row>
    <row r="71" spans="1:22" x14ac:dyDescent="0.25">
      <c r="A71" s="143" t="s">
        <v>191</v>
      </c>
      <c r="B71" s="123"/>
      <c r="C71" s="122"/>
      <c r="D71" s="122"/>
      <c r="E71" s="122"/>
      <c r="F71" s="123"/>
      <c r="G71" s="122">
        <f>TRUNC(ROUND(SUM(G68:G70),5),2)</f>
        <v>10</v>
      </c>
    </row>
    <row r="72" spans="1:22" s="93" customFormat="1" ht="15.75" customHeight="1" x14ac:dyDescent="0.25">
      <c r="A72" s="177"/>
      <c r="B72" s="178"/>
      <c r="C72" s="129" t="s">
        <v>192</v>
      </c>
      <c r="D72" s="129"/>
      <c r="E72" s="129"/>
      <c r="F72" s="129"/>
      <c r="G72" s="179">
        <f>TRUNC(ROUND(G29+G40+G64+G71,2),2)</f>
        <v>311.91000000000003</v>
      </c>
    </row>
    <row r="73" spans="1:22" ht="15.75" customHeight="1" x14ac:dyDescent="0.25">
      <c r="A73" s="180"/>
      <c r="B73" s="181"/>
      <c r="C73" s="182" t="s">
        <v>193</v>
      </c>
      <c r="D73" s="124"/>
      <c r="E73" s="124"/>
      <c r="F73" s="183">
        <v>0.03</v>
      </c>
      <c r="G73" s="122">
        <f>TRUNC(ROUND(G72*F73,2),2)</f>
        <v>9.36</v>
      </c>
    </row>
    <row r="74" spans="1:22" ht="15.75" customHeight="1" x14ac:dyDescent="0.25">
      <c r="A74" s="180"/>
      <c r="B74" s="181"/>
      <c r="C74" s="182" t="s">
        <v>194</v>
      </c>
      <c r="D74" s="124"/>
      <c r="E74" s="124"/>
      <c r="F74" s="184">
        <v>1.1000000000000001E-3</v>
      </c>
      <c r="G74" s="122">
        <f>TRUNC(ROUND(G72*F74,2),2)</f>
        <v>0.34</v>
      </c>
      <c r="V74">
        <f>+COLUMN(V73)</f>
        <v>22</v>
      </c>
    </row>
    <row r="75" spans="1:22" ht="15.75" customHeight="1" x14ac:dyDescent="0.25">
      <c r="A75" s="185"/>
      <c r="B75" s="186"/>
      <c r="C75" s="182" t="s">
        <v>195</v>
      </c>
      <c r="D75" s="124"/>
      <c r="E75" s="124"/>
      <c r="F75" s="144"/>
      <c r="G75" s="122">
        <f>TRUNC(ROUND(SUM(G72:G74),2),2)</f>
        <v>321.61</v>
      </c>
      <c r="U75" t="s">
        <v>196</v>
      </c>
      <c r="V75">
        <f>+TRUNC(ROUND(G29+G40+G71+G73+G74,2),2)</f>
        <v>125.39</v>
      </c>
    </row>
    <row r="76" spans="1:22" s="93" customFormat="1" ht="15.75" customHeight="1" x14ac:dyDescent="0.25">
      <c r="A76" s="187" t="s">
        <v>197</v>
      </c>
      <c r="B76" s="188"/>
      <c r="C76" s="189" t="s">
        <v>198</v>
      </c>
      <c r="D76" s="190"/>
      <c r="E76" s="190"/>
      <c r="F76" s="191"/>
      <c r="G76" s="192"/>
      <c r="U76" s="93" t="s">
        <v>199</v>
      </c>
      <c r="V76" s="93">
        <f>+G64</f>
        <v>196.22</v>
      </c>
    </row>
    <row r="77" spans="1:22" x14ac:dyDescent="0.25">
      <c r="A77" s="193"/>
      <c r="B77" s="193"/>
      <c r="C77" s="193"/>
      <c r="D77" s="193"/>
      <c r="E77" s="193"/>
      <c r="F77" s="193"/>
      <c r="G77" s="193"/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3" orientation="portrait" horizontalDpi="4294967293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0">
    <tabColor rgb="FF92D050"/>
    <pageSetUpPr fitToPage="1"/>
  </sheetPr>
  <dimension ref="A1:V77"/>
  <sheetViews>
    <sheetView showZeros="0" view="pageBreakPreview" topLeftCell="A4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58" t="s">
        <v>109</v>
      </c>
      <c r="B1" s="59"/>
      <c r="C1" s="59"/>
      <c r="D1" s="59"/>
      <c r="E1" s="59"/>
      <c r="F1" s="59"/>
      <c r="G1" s="60"/>
    </row>
    <row r="2" spans="1:22" ht="15" customHeight="1" x14ac:dyDescent="0.25">
      <c r="A2" s="61" t="s">
        <v>110</v>
      </c>
      <c r="B2" s="62"/>
      <c r="C2" s="62"/>
      <c r="D2" s="62" t="s">
        <v>111</v>
      </c>
      <c r="E2" s="63" t="s">
        <v>17</v>
      </c>
      <c r="F2" s="63"/>
      <c r="G2" s="64"/>
    </row>
    <row r="3" spans="1:22" ht="103.5" customHeight="1" x14ac:dyDescent="0.25">
      <c r="A3" s="65" t="s">
        <v>112</v>
      </c>
      <c r="B3" s="66"/>
      <c r="C3" s="62"/>
      <c r="D3" s="62"/>
      <c r="E3" s="63"/>
      <c r="F3" s="63"/>
      <c r="G3" s="64"/>
    </row>
    <row r="4" spans="1:22" ht="18" x14ac:dyDescent="0.25">
      <c r="A4" s="67" t="s">
        <v>113</v>
      </c>
      <c r="B4" s="68"/>
      <c r="C4" s="68"/>
      <c r="D4" s="68"/>
      <c r="E4" s="68"/>
      <c r="F4" s="68"/>
      <c r="G4" s="69"/>
    </row>
    <row r="5" spans="1:22" x14ac:dyDescent="0.25">
      <c r="A5" s="70"/>
      <c r="B5" s="71"/>
      <c r="C5" s="71"/>
      <c r="D5" s="72" t="s">
        <v>114</v>
      </c>
      <c r="F5" s="73"/>
      <c r="G5" s="74"/>
    </row>
    <row r="6" spans="1:22" x14ac:dyDescent="0.25">
      <c r="A6" s="75" t="s">
        <v>115</v>
      </c>
      <c r="B6" s="76"/>
      <c r="C6" s="71"/>
      <c r="D6" s="71"/>
      <c r="E6" s="71"/>
      <c r="F6" s="71"/>
      <c r="G6" s="77"/>
    </row>
    <row r="7" spans="1:22" ht="42" customHeight="1" x14ac:dyDescent="0.25">
      <c r="A7" s="78" t="s">
        <v>102</v>
      </c>
      <c r="B7" s="79"/>
      <c r="C7" s="79"/>
      <c r="D7" s="79"/>
      <c r="E7" s="79"/>
      <c r="F7" s="80" t="s">
        <v>116</v>
      </c>
      <c r="G7" s="81" t="s">
        <v>20</v>
      </c>
      <c r="H7" s="82"/>
      <c r="I7" s="83" t="s">
        <v>117</v>
      </c>
      <c r="J7" s="82">
        <v>2</v>
      </c>
    </row>
    <row r="8" spans="1:22" x14ac:dyDescent="0.25">
      <c r="A8" s="84" t="s">
        <v>118</v>
      </c>
      <c r="B8" s="85"/>
      <c r="C8" s="85"/>
      <c r="D8" s="85"/>
      <c r="E8" s="86"/>
      <c r="F8" s="86"/>
      <c r="G8" s="87"/>
    </row>
    <row r="9" spans="1:22" s="93" customFormat="1" x14ac:dyDescent="0.25">
      <c r="A9" s="88" t="s">
        <v>119</v>
      </c>
      <c r="B9" s="89"/>
      <c r="C9" s="90"/>
      <c r="D9" s="90"/>
      <c r="E9" s="91"/>
      <c r="F9" s="91"/>
      <c r="G9" s="92"/>
      <c r="I9" s="94" t="s">
        <v>120</v>
      </c>
      <c r="J9" s="94" t="s">
        <v>121</v>
      </c>
    </row>
    <row r="10" spans="1:22" ht="15.75" x14ac:dyDescent="0.25">
      <c r="A10" s="95" t="s">
        <v>122</v>
      </c>
      <c r="B10" s="95" t="s">
        <v>123</v>
      </c>
      <c r="C10" s="95" t="s">
        <v>124</v>
      </c>
      <c r="D10" s="95" t="s">
        <v>125</v>
      </c>
      <c r="E10" s="96" t="s">
        <v>126</v>
      </c>
      <c r="F10" s="96"/>
      <c r="G10" s="95" t="s">
        <v>127</v>
      </c>
      <c r="I10" s="97">
        <v>0.5</v>
      </c>
      <c r="J10" s="97">
        <f>1/I10</f>
        <v>2</v>
      </c>
    </row>
    <row r="11" spans="1:22" x14ac:dyDescent="0.25">
      <c r="A11" s="98"/>
      <c r="B11" s="99" t="s">
        <v>128</v>
      </c>
      <c r="C11" s="100" t="s">
        <v>129</v>
      </c>
      <c r="D11" s="99" t="s">
        <v>130</v>
      </c>
      <c r="E11" s="101" t="s">
        <v>131</v>
      </c>
      <c r="F11" s="102"/>
      <c r="G11" s="103" t="s">
        <v>132</v>
      </c>
      <c r="L11" t="s">
        <v>133</v>
      </c>
      <c r="M11" t="s">
        <v>134</v>
      </c>
      <c r="N11" t="s">
        <v>135</v>
      </c>
      <c r="O11" t="s">
        <v>136</v>
      </c>
      <c r="P11" t="s">
        <v>137</v>
      </c>
      <c r="Q11" t="s">
        <v>138</v>
      </c>
      <c r="R11" t="s">
        <v>139</v>
      </c>
      <c r="S11" t="s">
        <v>140</v>
      </c>
    </row>
    <row r="12" spans="1:22" x14ac:dyDescent="0.25">
      <c r="A12" s="104" t="s">
        <v>141</v>
      </c>
      <c r="B12" s="104">
        <v>1</v>
      </c>
      <c r="C12" s="105">
        <v>4.25</v>
      </c>
      <c r="D12" s="106">
        <f>IFERROR(ROUND(B12*C12,5),0)</f>
        <v>4.25</v>
      </c>
      <c r="E12" s="107">
        <v>0.3</v>
      </c>
      <c r="F12" s="108"/>
      <c r="G12" s="106">
        <f>IFERROR(TRUNC(ROUND(D12*E12,2),2),0)</f>
        <v>1.28</v>
      </c>
      <c r="I12" t="s">
        <v>142</v>
      </c>
      <c r="J12">
        <v>2</v>
      </c>
      <c r="U12">
        <v>6.25</v>
      </c>
      <c r="V12">
        <f>+U12*1.4</f>
        <v>8.75</v>
      </c>
    </row>
    <row r="13" spans="1:22" x14ac:dyDescent="0.25">
      <c r="A13" s="104" t="s">
        <v>143</v>
      </c>
      <c r="B13" s="104">
        <v>0</v>
      </c>
      <c r="C13" s="105">
        <v>10</v>
      </c>
      <c r="D13" s="106">
        <f t="shared" ref="D13:D26" si="0">IFERROR(ROUND(B13*C13,5),0)</f>
        <v>0</v>
      </c>
      <c r="E13" s="109">
        <v>0.3</v>
      </c>
      <c r="F13" s="110"/>
      <c r="G13" s="106">
        <f t="shared" ref="G13:G26" si="1">IFERROR(TRUNC(ROUND(D13*E13,2),2),0)</f>
        <v>0</v>
      </c>
      <c r="I13" t="s">
        <v>144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4" t="s">
        <v>145</v>
      </c>
      <c r="B14" s="104">
        <v>1</v>
      </c>
      <c r="C14" s="105">
        <v>20</v>
      </c>
      <c r="D14" s="106">
        <f t="shared" si="0"/>
        <v>20</v>
      </c>
      <c r="E14" s="107">
        <v>0.3</v>
      </c>
      <c r="F14" s="108"/>
      <c r="G14" s="106">
        <f t="shared" si="1"/>
        <v>6</v>
      </c>
      <c r="I14" t="s">
        <v>146</v>
      </c>
      <c r="J14">
        <v>2</v>
      </c>
      <c r="U14">
        <v>65</v>
      </c>
      <c r="V14">
        <f t="shared" si="2"/>
        <v>91</v>
      </c>
    </row>
    <row r="15" spans="1:22" x14ac:dyDescent="0.25">
      <c r="A15" s="104" t="s">
        <v>147</v>
      </c>
      <c r="B15" s="104">
        <v>1</v>
      </c>
      <c r="C15" s="105">
        <v>1</v>
      </c>
      <c r="D15" s="106">
        <f t="shared" si="0"/>
        <v>1</v>
      </c>
      <c r="E15" s="107">
        <v>0.3</v>
      </c>
      <c r="F15" s="108"/>
      <c r="G15" s="106">
        <f t="shared" si="1"/>
        <v>0.3</v>
      </c>
      <c r="I15" t="s">
        <v>148</v>
      </c>
      <c r="J15">
        <v>2</v>
      </c>
      <c r="U15">
        <v>2</v>
      </c>
      <c r="V15">
        <f t="shared" si="2"/>
        <v>2.8</v>
      </c>
    </row>
    <row r="16" spans="1:22" x14ac:dyDescent="0.25">
      <c r="A16" s="104" t="s">
        <v>149</v>
      </c>
      <c r="B16" s="104">
        <v>0</v>
      </c>
      <c r="C16" s="105">
        <v>0.5</v>
      </c>
      <c r="D16" s="106">
        <f t="shared" si="0"/>
        <v>0</v>
      </c>
      <c r="E16" s="107">
        <v>0.3</v>
      </c>
      <c r="F16" s="108"/>
      <c r="G16" s="106">
        <f t="shared" si="1"/>
        <v>0</v>
      </c>
      <c r="I16" t="s">
        <v>150</v>
      </c>
      <c r="J16">
        <v>2</v>
      </c>
      <c r="U16">
        <v>0.5</v>
      </c>
      <c r="V16">
        <f t="shared" si="2"/>
        <v>0.7</v>
      </c>
    </row>
    <row r="17" spans="1:22" x14ac:dyDescent="0.25">
      <c r="A17" s="104" t="s">
        <v>148</v>
      </c>
      <c r="B17" s="104">
        <v>0</v>
      </c>
      <c r="C17" s="105">
        <v>0.15</v>
      </c>
      <c r="D17" s="106">
        <f t="shared" si="0"/>
        <v>0</v>
      </c>
      <c r="E17" s="107">
        <v>0.3</v>
      </c>
      <c r="F17" s="108"/>
      <c r="G17" s="106">
        <f t="shared" si="1"/>
        <v>0</v>
      </c>
      <c r="I17" t="s">
        <v>151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111" t="s">
        <v>152</v>
      </c>
      <c r="B18" s="104">
        <v>0</v>
      </c>
      <c r="C18" s="105">
        <v>0.15</v>
      </c>
      <c r="D18" s="106">
        <f t="shared" si="0"/>
        <v>0</v>
      </c>
      <c r="E18" s="107">
        <v>0.3</v>
      </c>
      <c r="F18" s="108"/>
      <c r="G18" s="106">
        <f t="shared" si="1"/>
        <v>0</v>
      </c>
      <c r="I18" t="s">
        <v>153</v>
      </c>
      <c r="J18">
        <v>2</v>
      </c>
      <c r="U18">
        <v>0.15</v>
      </c>
      <c r="V18">
        <f t="shared" si="2"/>
        <v>0.21</v>
      </c>
    </row>
    <row r="19" spans="1:22" x14ac:dyDescent="0.25">
      <c r="A19" s="104" t="s">
        <v>154</v>
      </c>
      <c r="B19" s="104">
        <v>0</v>
      </c>
      <c r="C19" s="105">
        <v>0.16</v>
      </c>
      <c r="D19" s="106">
        <f t="shared" si="0"/>
        <v>0</v>
      </c>
      <c r="E19" s="107">
        <v>0.3</v>
      </c>
      <c r="F19" s="108"/>
      <c r="G19" s="106">
        <f t="shared" si="1"/>
        <v>0</v>
      </c>
      <c r="I19" t="s">
        <v>155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4" t="s">
        <v>156</v>
      </c>
      <c r="B20" s="104">
        <v>0</v>
      </c>
      <c r="C20" s="105">
        <v>0.2</v>
      </c>
      <c r="D20" s="106">
        <f t="shared" si="0"/>
        <v>0</v>
      </c>
      <c r="E20" s="107">
        <v>0.3</v>
      </c>
      <c r="F20" s="108"/>
      <c r="G20" s="106">
        <f t="shared" si="1"/>
        <v>0</v>
      </c>
      <c r="I20" t="s">
        <v>157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4" t="s">
        <v>158</v>
      </c>
      <c r="B21" s="104">
        <v>0</v>
      </c>
      <c r="C21" s="105">
        <v>0.2</v>
      </c>
      <c r="D21" s="106">
        <f t="shared" si="0"/>
        <v>0</v>
      </c>
      <c r="E21" s="107">
        <v>0.3</v>
      </c>
      <c r="F21" s="108"/>
      <c r="G21" s="106">
        <f t="shared" si="1"/>
        <v>0</v>
      </c>
      <c r="I21" t="s">
        <v>159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4" t="s">
        <v>160</v>
      </c>
      <c r="B22" s="104">
        <v>1</v>
      </c>
      <c r="C22" s="105">
        <v>0.17</v>
      </c>
      <c r="D22" s="106">
        <f t="shared" si="0"/>
        <v>0.17</v>
      </c>
      <c r="E22" s="107">
        <v>0.3</v>
      </c>
      <c r="F22" s="108"/>
      <c r="G22" s="106">
        <f t="shared" si="1"/>
        <v>0.05</v>
      </c>
      <c r="I22" t="s">
        <v>161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4" t="s">
        <v>162</v>
      </c>
      <c r="B23" s="104">
        <v>1</v>
      </c>
      <c r="C23" s="105">
        <v>0.05</v>
      </c>
      <c r="D23" s="106">
        <f t="shared" si="0"/>
        <v>0.05</v>
      </c>
      <c r="E23" s="107">
        <v>0.3</v>
      </c>
      <c r="F23" s="108"/>
      <c r="G23" s="106">
        <f t="shared" si="1"/>
        <v>0.02</v>
      </c>
      <c r="I23" t="s">
        <v>163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2" t="s">
        <v>164</v>
      </c>
      <c r="B24" s="104">
        <v>9</v>
      </c>
      <c r="C24" s="105">
        <v>0.05</v>
      </c>
      <c r="D24" s="106">
        <f t="shared" si="0"/>
        <v>0.45</v>
      </c>
      <c r="E24" s="107">
        <v>0.3</v>
      </c>
      <c r="F24" s="108"/>
      <c r="G24" s="106">
        <f t="shared" si="1"/>
        <v>0.14000000000000001</v>
      </c>
      <c r="I24" t="s">
        <v>165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3" t="s">
        <v>161</v>
      </c>
      <c r="B25" s="112">
        <v>0</v>
      </c>
      <c r="C25" s="105">
        <v>0.05</v>
      </c>
      <c r="D25" s="106">
        <f t="shared" si="0"/>
        <v>0</v>
      </c>
      <c r="E25" s="107">
        <v>0.3</v>
      </c>
      <c r="F25" s="108"/>
      <c r="G25" s="106">
        <f t="shared" si="1"/>
        <v>0</v>
      </c>
      <c r="I25" t="s">
        <v>166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4" t="s">
        <v>167</v>
      </c>
      <c r="B26" s="113">
        <v>0</v>
      </c>
      <c r="C26" s="105">
        <v>2</v>
      </c>
      <c r="D26" s="106">
        <f t="shared" si="0"/>
        <v>0</v>
      </c>
      <c r="E26" s="107">
        <v>0.3</v>
      </c>
      <c r="F26" s="108"/>
      <c r="G26" s="106">
        <f t="shared" si="1"/>
        <v>0</v>
      </c>
      <c r="I26" t="s">
        <v>168</v>
      </c>
      <c r="J26">
        <v>5</v>
      </c>
      <c r="U26">
        <v>5</v>
      </c>
      <c r="V26">
        <f t="shared" si="2"/>
        <v>7</v>
      </c>
    </row>
    <row r="27" spans="1:22" x14ac:dyDescent="0.25">
      <c r="A27" s="115"/>
      <c r="B27" s="116"/>
      <c r="C27" s="105"/>
      <c r="D27" s="117"/>
      <c r="E27" s="105"/>
      <c r="F27" s="108"/>
      <c r="G27" s="110"/>
      <c r="I27" t="s">
        <v>169</v>
      </c>
      <c r="J27">
        <v>5</v>
      </c>
    </row>
    <row r="28" spans="1:22" x14ac:dyDescent="0.25">
      <c r="A28" s="118"/>
      <c r="B28" s="118"/>
      <c r="C28" s="119"/>
      <c r="D28" s="120"/>
      <c r="E28" s="119"/>
      <c r="F28" s="121"/>
      <c r="G28" s="87"/>
    </row>
    <row r="29" spans="1:22" x14ac:dyDescent="0.25">
      <c r="A29" s="122" t="s">
        <v>170</v>
      </c>
      <c r="B29" s="122"/>
      <c r="C29" s="123"/>
      <c r="D29" s="122"/>
      <c r="E29" s="124"/>
      <c r="F29" s="125"/>
      <c r="G29" s="122">
        <f>TRUNC(ROUND(SUM(G12:G28),2),2)</f>
        <v>7.79</v>
      </c>
    </row>
    <row r="30" spans="1:22" s="93" customFormat="1" x14ac:dyDescent="0.25">
      <c r="A30" s="126" t="s">
        <v>171</v>
      </c>
      <c r="B30" s="127"/>
      <c r="C30" s="128"/>
      <c r="D30" s="128"/>
      <c r="E30" s="129"/>
      <c r="F30" s="129"/>
      <c r="G30" s="130"/>
    </row>
    <row r="31" spans="1:22" x14ac:dyDescent="0.25">
      <c r="A31" s="95" t="s">
        <v>172</v>
      </c>
      <c r="B31" s="131" t="s">
        <v>123</v>
      </c>
      <c r="C31" s="95" t="s">
        <v>173</v>
      </c>
      <c r="D31" s="95" t="s">
        <v>125</v>
      </c>
      <c r="E31" s="132" t="s">
        <v>126</v>
      </c>
      <c r="F31" s="133"/>
      <c r="G31" s="134" t="s">
        <v>127</v>
      </c>
    </row>
    <row r="32" spans="1:22" x14ac:dyDescent="0.25">
      <c r="A32" s="135"/>
      <c r="B32" s="136" t="s">
        <v>128</v>
      </c>
      <c r="C32" s="120" t="s">
        <v>129</v>
      </c>
      <c r="D32" s="120" t="s">
        <v>130</v>
      </c>
      <c r="E32" s="137" t="s">
        <v>131</v>
      </c>
      <c r="F32" s="138"/>
      <c r="G32" s="139" t="s">
        <v>132</v>
      </c>
    </row>
    <row r="33" spans="1:14" x14ac:dyDescent="0.25">
      <c r="A33" s="115" t="s">
        <v>174</v>
      </c>
      <c r="B33" s="140">
        <v>1</v>
      </c>
      <c r="C33" s="115">
        <v>5.5</v>
      </c>
      <c r="D33" s="106">
        <f>IFERROR(ROUND(B33*C33,5),0)</f>
        <v>5.5</v>
      </c>
      <c r="E33" s="105">
        <v>0.3</v>
      </c>
      <c r="F33" s="108"/>
      <c r="G33" s="108">
        <f>IFERROR(TRUNC(ROUND(D33*E33,2),2),0)</f>
        <v>1.65</v>
      </c>
    </row>
    <row r="34" spans="1:14" x14ac:dyDescent="0.25">
      <c r="A34" s="115" t="s">
        <v>175</v>
      </c>
      <c r="B34" s="140">
        <v>4</v>
      </c>
      <c r="C34" s="115">
        <v>5</v>
      </c>
      <c r="D34" s="106">
        <f t="shared" ref="D34:D38" si="3">IFERROR(ROUND(B34*C34,5),0)</f>
        <v>20</v>
      </c>
      <c r="E34" s="105">
        <v>0.3</v>
      </c>
      <c r="F34" s="108"/>
      <c r="G34" s="108">
        <f t="shared" ref="G34:G38" si="4">IFERROR(TRUNC(ROUND(D34*E34,2),2),0)</f>
        <v>6</v>
      </c>
    </row>
    <row r="35" spans="1:14" x14ac:dyDescent="0.25">
      <c r="A35" s="115" t="s">
        <v>176</v>
      </c>
      <c r="B35" s="140">
        <v>4</v>
      </c>
      <c r="C35" s="115">
        <v>4.5</v>
      </c>
      <c r="D35" s="106">
        <f t="shared" si="3"/>
        <v>18</v>
      </c>
      <c r="E35" s="105">
        <v>0.3</v>
      </c>
      <c r="F35" s="108"/>
      <c r="G35" s="108">
        <f t="shared" si="4"/>
        <v>5.4</v>
      </c>
    </row>
    <row r="36" spans="1:14" x14ac:dyDescent="0.25">
      <c r="A36" s="115" t="s">
        <v>177</v>
      </c>
      <c r="B36" s="140">
        <v>0</v>
      </c>
      <c r="C36" s="115">
        <v>5</v>
      </c>
      <c r="D36" s="106">
        <f t="shared" si="3"/>
        <v>0</v>
      </c>
      <c r="E36" s="105">
        <v>0.3</v>
      </c>
      <c r="F36" s="108"/>
      <c r="G36" s="108">
        <f t="shared" si="4"/>
        <v>0</v>
      </c>
      <c r="I36" s="141"/>
      <c r="J36" s="141"/>
      <c r="K36" s="141"/>
      <c r="L36" s="141"/>
      <c r="M36" s="141"/>
      <c r="N36" s="141"/>
    </row>
    <row r="37" spans="1:14" x14ac:dyDescent="0.25">
      <c r="A37" s="115" t="s">
        <v>178</v>
      </c>
      <c r="B37" s="140">
        <v>0</v>
      </c>
      <c r="C37" s="115">
        <v>6.5</v>
      </c>
      <c r="D37" s="106">
        <f t="shared" si="3"/>
        <v>0</v>
      </c>
      <c r="E37" s="105">
        <v>0.3</v>
      </c>
      <c r="F37" s="108"/>
      <c r="G37" s="108">
        <f t="shared" si="4"/>
        <v>0</v>
      </c>
      <c r="I37" s="141"/>
      <c r="J37" s="141"/>
      <c r="K37" s="141"/>
      <c r="L37" s="141"/>
      <c r="M37" s="141"/>
      <c r="N37" s="141"/>
    </row>
    <row r="38" spans="1:14" x14ac:dyDescent="0.25">
      <c r="A38" s="115"/>
      <c r="B38" s="140">
        <v>0</v>
      </c>
      <c r="C38" s="115"/>
      <c r="D38" s="106">
        <f t="shared" si="3"/>
        <v>0</v>
      </c>
      <c r="E38" s="105">
        <v>0</v>
      </c>
      <c r="F38" s="108"/>
      <c r="G38" s="108">
        <f t="shared" si="4"/>
        <v>0</v>
      </c>
      <c r="I38" s="141"/>
      <c r="J38" s="141"/>
      <c r="K38" s="141"/>
      <c r="L38" s="141"/>
      <c r="M38" s="141"/>
      <c r="N38" s="141"/>
    </row>
    <row r="39" spans="1:14" x14ac:dyDescent="0.25">
      <c r="A39" s="135"/>
      <c r="B39" s="142"/>
      <c r="C39" s="118"/>
      <c r="D39" s="120"/>
      <c r="E39" s="119"/>
      <c r="F39" s="121"/>
      <c r="G39" s="121"/>
      <c r="I39" s="141"/>
      <c r="J39" s="141"/>
      <c r="K39" s="141"/>
      <c r="L39" s="141"/>
      <c r="M39" s="141"/>
      <c r="N39" s="141"/>
    </row>
    <row r="40" spans="1:14" x14ac:dyDescent="0.25">
      <c r="A40" s="122" t="s">
        <v>179</v>
      </c>
      <c r="B40" s="143"/>
      <c r="C40" s="122"/>
      <c r="D40" s="122"/>
      <c r="E40" s="123"/>
      <c r="F40" s="144"/>
      <c r="G40" s="122">
        <f>TRUNC(ROUND(SUM(G33:G39),2),2)</f>
        <v>13.05</v>
      </c>
      <c r="I40" s="141"/>
      <c r="J40" s="141"/>
      <c r="K40" s="141"/>
      <c r="L40" s="141"/>
      <c r="M40" s="141"/>
      <c r="N40" s="141"/>
    </row>
    <row r="41" spans="1:14" s="93" customFormat="1" x14ac:dyDescent="0.25">
      <c r="A41" s="126" t="s">
        <v>180</v>
      </c>
      <c r="B41" s="127"/>
      <c r="C41" s="128"/>
      <c r="D41" s="128"/>
      <c r="E41" s="129"/>
      <c r="F41" s="129"/>
      <c r="G41" s="130"/>
      <c r="I41" s="145"/>
      <c r="J41" s="145"/>
      <c r="K41" s="145"/>
      <c r="L41" s="145"/>
      <c r="M41" s="145"/>
      <c r="N41" s="145"/>
    </row>
    <row r="42" spans="1:14" ht="15.75" customHeight="1" x14ac:dyDescent="0.25">
      <c r="A42" s="143" t="s">
        <v>181</v>
      </c>
      <c r="B42" s="144"/>
      <c r="C42" s="122" t="s">
        <v>5</v>
      </c>
      <c r="D42" s="122" t="s">
        <v>123</v>
      </c>
      <c r="E42" s="124" t="s">
        <v>182</v>
      </c>
      <c r="F42" s="124"/>
      <c r="G42" s="122" t="s">
        <v>127</v>
      </c>
      <c r="I42" s="141"/>
      <c r="J42" s="141"/>
      <c r="K42" s="141"/>
      <c r="L42" s="141"/>
      <c r="M42" s="141"/>
      <c r="N42" s="141"/>
    </row>
    <row r="43" spans="1:14" x14ac:dyDescent="0.25">
      <c r="A43" s="146"/>
      <c r="B43" s="147"/>
      <c r="C43" s="99"/>
      <c r="D43" s="99" t="s">
        <v>128</v>
      </c>
      <c r="E43" s="148" t="s">
        <v>129</v>
      </c>
      <c r="F43" s="102"/>
      <c r="G43" s="99" t="s">
        <v>130</v>
      </c>
      <c r="I43" s="141"/>
      <c r="J43" s="141"/>
      <c r="K43" s="141"/>
      <c r="L43" s="141"/>
      <c r="M43" s="141"/>
      <c r="N43" s="141"/>
    </row>
    <row r="44" spans="1:14" x14ac:dyDescent="0.25">
      <c r="A44" s="149" t="s">
        <v>21</v>
      </c>
      <c r="B44" s="150"/>
      <c r="C44" s="151"/>
      <c r="D44" s="152"/>
      <c r="E44" s="153"/>
      <c r="F44" s="154"/>
      <c r="G44" s="115">
        <f>IFERROR(TRUNC(ROUND(D44*E44,2),2),0)</f>
        <v>0</v>
      </c>
      <c r="I44" s="141"/>
      <c r="J44" s="155"/>
      <c r="K44" s="141"/>
      <c r="L44" s="141"/>
      <c r="M44" s="141"/>
      <c r="N44" s="141"/>
    </row>
    <row r="45" spans="1:14" x14ac:dyDescent="0.25">
      <c r="A45" s="156"/>
      <c r="B45" s="157"/>
      <c r="C45" s="151"/>
      <c r="D45" s="152"/>
      <c r="E45" s="158"/>
      <c r="F45" s="110"/>
      <c r="G45" s="115">
        <f t="shared" ref="G45:G63" si="5">IFERROR(TRUNC(ROUND(D45*E45,2),2),0)</f>
        <v>0</v>
      </c>
      <c r="I45" s="141"/>
      <c r="J45" s="155"/>
      <c r="K45" s="141"/>
      <c r="L45" s="141"/>
      <c r="M45" s="141"/>
      <c r="N45" s="141"/>
    </row>
    <row r="46" spans="1:14" x14ac:dyDescent="0.25">
      <c r="A46" s="156"/>
      <c r="B46" s="157"/>
      <c r="C46" s="159"/>
      <c r="D46" s="160"/>
      <c r="E46" s="161"/>
      <c r="F46" s="108"/>
      <c r="G46" s="115">
        <f t="shared" si="5"/>
        <v>0</v>
      </c>
      <c r="I46" s="141"/>
      <c r="J46" s="155"/>
      <c r="K46" s="141"/>
      <c r="L46" s="141"/>
      <c r="M46" s="141"/>
      <c r="N46" s="141"/>
    </row>
    <row r="47" spans="1:14" x14ac:dyDescent="0.25">
      <c r="A47" s="156"/>
      <c r="B47" s="157"/>
      <c r="C47" s="151"/>
      <c r="D47" s="152"/>
      <c r="E47" s="161"/>
      <c r="F47" s="108"/>
      <c r="G47" s="115">
        <f t="shared" si="5"/>
        <v>0</v>
      </c>
      <c r="I47" s="141"/>
      <c r="J47" s="155"/>
      <c r="K47" s="141"/>
      <c r="L47" s="141"/>
      <c r="M47" s="141"/>
      <c r="N47" s="141"/>
    </row>
    <row r="48" spans="1:14" x14ac:dyDescent="0.25">
      <c r="A48" s="156"/>
      <c r="B48" s="157"/>
      <c r="C48" s="151"/>
      <c r="D48" s="152"/>
      <c r="E48" s="161"/>
      <c r="F48" s="108"/>
      <c r="G48" s="115">
        <f t="shared" si="5"/>
        <v>0</v>
      </c>
      <c r="I48" s="141"/>
      <c r="J48" s="155"/>
      <c r="K48" s="141"/>
      <c r="L48" s="141"/>
      <c r="M48" s="141"/>
      <c r="N48" s="141"/>
    </row>
    <row r="49" spans="1:14" x14ac:dyDescent="0.25">
      <c r="A49" s="156"/>
      <c r="B49" s="157"/>
      <c r="C49" s="151"/>
      <c r="D49" s="152"/>
      <c r="E49" s="161"/>
      <c r="F49" s="108"/>
      <c r="G49" s="115">
        <f t="shared" si="5"/>
        <v>0</v>
      </c>
      <c r="I49" s="141"/>
      <c r="J49" s="155"/>
      <c r="K49" s="141"/>
      <c r="L49" s="141"/>
      <c r="M49" s="141"/>
      <c r="N49" s="141"/>
    </row>
    <row r="50" spans="1:14" x14ac:dyDescent="0.25">
      <c r="A50" s="156"/>
      <c r="B50" s="157"/>
      <c r="C50" s="151"/>
      <c r="D50" s="152"/>
      <c r="E50" s="161"/>
      <c r="F50" s="108"/>
      <c r="G50" s="115">
        <f t="shared" si="5"/>
        <v>0</v>
      </c>
      <c r="I50" s="141"/>
      <c r="J50" s="155"/>
      <c r="K50" s="141"/>
      <c r="L50" s="141"/>
      <c r="M50" s="141"/>
      <c r="N50" s="141"/>
    </row>
    <row r="51" spans="1:14" x14ac:dyDescent="0.25">
      <c r="A51" s="156"/>
      <c r="B51" s="157"/>
      <c r="C51" s="151"/>
      <c r="D51" s="152"/>
      <c r="E51" s="161"/>
      <c r="F51" s="108"/>
      <c r="G51" s="115">
        <f t="shared" si="5"/>
        <v>0</v>
      </c>
      <c r="I51" s="141"/>
      <c r="J51" s="155"/>
      <c r="K51" s="141"/>
      <c r="L51" s="141"/>
      <c r="M51" s="141"/>
      <c r="N51" s="141"/>
    </row>
    <row r="52" spans="1:14" x14ac:dyDescent="0.25">
      <c r="A52" s="156"/>
      <c r="B52" s="157"/>
      <c r="C52" s="151"/>
      <c r="D52" s="152"/>
      <c r="E52" s="161"/>
      <c r="F52" s="108"/>
      <c r="G52" s="115">
        <f t="shared" si="5"/>
        <v>0</v>
      </c>
      <c r="I52" s="141"/>
      <c r="J52" s="155"/>
      <c r="K52" s="141"/>
      <c r="L52" s="141"/>
      <c r="M52" s="141"/>
      <c r="N52" s="141"/>
    </row>
    <row r="53" spans="1:14" x14ac:dyDescent="0.25">
      <c r="A53" s="156"/>
      <c r="B53" s="157"/>
      <c r="C53" s="151"/>
      <c r="D53" s="152"/>
      <c r="E53" s="161"/>
      <c r="F53" s="108"/>
      <c r="G53" s="115">
        <f t="shared" si="5"/>
        <v>0</v>
      </c>
      <c r="I53" s="141"/>
      <c r="J53" s="155"/>
      <c r="K53" s="141"/>
      <c r="L53" s="141"/>
      <c r="M53" s="141"/>
      <c r="N53" s="141"/>
    </row>
    <row r="54" spans="1:14" x14ac:dyDescent="0.25">
      <c r="A54" s="156"/>
      <c r="B54" s="157"/>
      <c r="C54" s="151"/>
      <c r="D54" s="152"/>
      <c r="E54" s="161"/>
      <c r="F54" s="108"/>
      <c r="G54" s="115">
        <f t="shared" si="5"/>
        <v>0</v>
      </c>
      <c r="I54" s="141"/>
      <c r="J54" s="155"/>
      <c r="K54" s="141"/>
      <c r="L54" s="141"/>
      <c r="M54" s="141"/>
      <c r="N54" s="141"/>
    </row>
    <row r="55" spans="1:14" x14ac:dyDescent="0.25">
      <c r="A55" s="140"/>
      <c r="B55" s="105"/>
      <c r="C55" s="151"/>
      <c r="D55" s="152"/>
      <c r="E55" s="140"/>
      <c r="F55" s="108"/>
      <c r="G55" s="115">
        <f t="shared" si="5"/>
        <v>0</v>
      </c>
      <c r="I55" s="141"/>
      <c r="J55" s="141"/>
      <c r="K55" s="141"/>
      <c r="L55" s="141"/>
      <c r="M55" s="141"/>
      <c r="N55" s="141"/>
    </row>
    <row r="56" spans="1:14" x14ac:dyDescent="0.25">
      <c r="A56" s="156"/>
      <c r="B56" s="157"/>
      <c r="C56" s="151"/>
      <c r="D56" s="152"/>
      <c r="E56" s="161"/>
      <c r="F56" s="108"/>
      <c r="G56" s="115">
        <f t="shared" si="5"/>
        <v>0</v>
      </c>
      <c r="I56" s="141"/>
      <c r="J56" s="155"/>
      <c r="K56" s="141"/>
      <c r="L56" s="141"/>
      <c r="M56" s="141"/>
      <c r="N56" s="141"/>
    </row>
    <row r="57" spans="1:14" x14ac:dyDescent="0.25">
      <c r="A57" s="156"/>
      <c r="B57" s="157"/>
      <c r="C57" s="151"/>
      <c r="D57" s="152"/>
      <c r="E57" s="161"/>
      <c r="F57" s="108"/>
      <c r="G57" s="115">
        <f t="shared" si="5"/>
        <v>0</v>
      </c>
      <c r="I57" s="141"/>
      <c r="J57" s="155"/>
      <c r="K57" s="141"/>
      <c r="L57" s="141"/>
      <c r="M57" s="141"/>
      <c r="N57" s="141"/>
    </row>
    <row r="58" spans="1:14" x14ac:dyDescent="0.25">
      <c r="A58" s="156"/>
      <c r="B58" s="157"/>
      <c r="C58" s="151"/>
      <c r="D58" s="152"/>
      <c r="E58" s="161"/>
      <c r="F58" s="108"/>
      <c r="G58" s="115">
        <f t="shared" si="5"/>
        <v>0</v>
      </c>
      <c r="I58" s="141"/>
      <c r="J58" s="155"/>
      <c r="K58" s="141"/>
      <c r="L58" s="141"/>
      <c r="M58" s="141"/>
      <c r="N58" s="141"/>
    </row>
    <row r="59" spans="1:14" x14ac:dyDescent="0.25">
      <c r="A59" s="156"/>
      <c r="B59" s="157"/>
      <c r="C59" s="151"/>
      <c r="D59" s="152"/>
      <c r="E59" s="161"/>
      <c r="F59" s="108"/>
      <c r="G59" s="115">
        <f t="shared" si="5"/>
        <v>0</v>
      </c>
      <c r="I59" s="141"/>
      <c r="J59" s="155"/>
      <c r="K59" s="141"/>
      <c r="L59" s="141"/>
      <c r="M59" s="141"/>
      <c r="N59" s="141"/>
    </row>
    <row r="60" spans="1:14" x14ac:dyDescent="0.25">
      <c r="A60" s="156"/>
      <c r="B60" s="157"/>
      <c r="C60" s="151"/>
      <c r="D60" s="152"/>
      <c r="E60" s="161"/>
      <c r="F60" s="108"/>
      <c r="G60" s="115">
        <f t="shared" si="5"/>
        <v>0</v>
      </c>
      <c r="I60" s="141"/>
      <c r="J60" s="155"/>
      <c r="K60" s="141"/>
      <c r="L60" s="141"/>
      <c r="M60" s="141"/>
      <c r="N60" s="141"/>
    </row>
    <row r="61" spans="1:14" x14ac:dyDescent="0.25">
      <c r="A61" s="140"/>
      <c r="B61" s="105"/>
      <c r="C61" s="115"/>
      <c r="D61" s="115"/>
      <c r="E61" s="140"/>
      <c r="F61" s="108"/>
      <c r="G61" s="115">
        <f t="shared" si="5"/>
        <v>0</v>
      </c>
      <c r="I61" s="141"/>
      <c r="J61" s="141"/>
      <c r="K61" s="141"/>
      <c r="L61" s="141"/>
      <c r="M61" s="141"/>
      <c r="N61" s="141"/>
    </row>
    <row r="62" spans="1:14" x14ac:dyDescent="0.25">
      <c r="A62" s="140"/>
      <c r="B62" s="105"/>
      <c r="C62" s="115"/>
      <c r="D62" s="115"/>
      <c r="E62" s="140"/>
      <c r="F62" s="108"/>
      <c r="G62" s="115">
        <f t="shared" si="5"/>
        <v>0</v>
      </c>
      <c r="I62" s="141"/>
      <c r="J62" s="141"/>
      <c r="K62" s="141"/>
      <c r="L62" s="141"/>
      <c r="M62" s="141"/>
      <c r="N62" s="141"/>
    </row>
    <row r="63" spans="1:14" x14ac:dyDescent="0.25">
      <c r="A63" s="162"/>
      <c r="B63" s="119"/>
      <c r="C63" s="118"/>
      <c r="D63" s="118"/>
      <c r="E63" s="162"/>
      <c r="F63" s="121"/>
      <c r="G63" s="115">
        <f t="shared" si="5"/>
        <v>0</v>
      </c>
      <c r="I63" s="141"/>
      <c r="J63" s="141"/>
      <c r="K63" s="141"/>
      <c r="L63" s="141"/>
      <c r="M63" s="141"/>
      <c r="N63" s="141"/>
    </row>
    <row r="64" spans="1:14" x14ac:dyDescent="0.25">
      <c r="A64" s="143" t="s">
        <v>183</v>
      </c>
      <c r="B64" s="123"/>
      <c r="C64" s="122"/>
      <c r="D64" s="122"/>
      <c r="E64" s="143"/>
      <c r="F64" s="144"/>
      <c r="G64" s="144">
        <f>TRUNC(ROUND(SUM(G44:G63),2),2)</f>
        <v>0</v>
      </c>
      <c r="I64" s="141"/>
      <c r="J64" s="141"/>
      <c r="K64" s="141"/>
      <c r="L64" s="141"/>
      <c r="M64" s="141"/>
      <c r="N64" s="141"/>
    </row>
    <row r="65" spans="1:22" s="93" customFormat="1" x14ac:dyDescent="0.25">
      <c r="A65" s="126" t="s">
        <v>184</v>
      </c>
      <c r="B65" s="127"/>
      <c r="C65" s="128"/>
      <c r="D65" s="128"/>
      <c r="E65" s="129"/>
      <c r="F65" s="129"/>
      <c r="G65" s="130"/>
      <c r="I65" s="145"/>
      <c r="J65" s="145"/>
      <c r="K65" s="145"/>
      <c r="L65" s="145"/>
      <c r="M65" s="145"/>
      <c r="N65" s="145"/>
    </row>
    <row r="66" spans="1:22" ht="27.75" customHeight="1" x14ac:dyDescent="0.25">
      <c r="A66" s="163" t="s">
        <v>122</v>
      </c>
      <c r="B66" s="132"/>
      <c r="C66" s="95" t="s">
        <v>185</v>
      </c>
      <c r="D66" s="95" t="s">
        <v>186</v>
      </c>
      <c r="E66" s="163" t="s">
        <v>124</v>
      </c>
      <c r="F66" s="133"/>
      <c r="G66" s="134" t="s">
        <v>187</v>
      </c>
    </row>
    <row r="67" spans="1:22" x14ac:dyDescent="0.25">
      <c r="A67" s="142"/>
      <c r="B67" s="85"/>
      <c r="C67" s="120"/>
      <c r="D67" s="120" t="s">
        <v>128</v>
      </c>
      <c r="E67" s="164" t="s">
        <v>129</v>
      </c>
      <c r="F67" s="165"/>
      <c r="G67" s="99" t="s">
        <v>188</v>
      </c>
    </row>
    <row r="68" spans="1:22" ht="15.75" thickBot="1" x14ac:dyDescent="0.3">
      <c r="A68" s="166"/>
      <c r="B68" s="167"/>
      <c r="C68" s="168"/>
      <c r="D68" s="168"/>
      <c r="E68" s="161"/>
      <c r="F68" s="108"/>
      <c r="G68" s="168"/>
    </row>
    <row r="69" spans="1:22" ht="15.75" thickBot="1" x14ac:dyDescent="0.3">
      <c r="A69" s="169" t="s">
        <v>189</v>
      </c>
      <c r="B69" s="170"/>
      <c r="C69" s="116" t="s">
        <v>20</v>
      </c>
      <c r="D69" s="116">
        <v>1</v>
      </c>
      <c r="E69" s="140">
        <v>2</v>
      </c>
      <c r="F69" s="108"/>
      <c r="G69" s="115">
        <f>IFERROR(TRUNC(ROUND(D69*E69,2),2),0)</f>
        <v>2</v>
      </c>
      <c r="I69" s="171" t="s">
        <v>190</v>
      </c>
      <c r="J69" s="172">
        <v>0</v>
      </c>
    </row>
    <row r="70" spans="1:22" x14ac:dyDescent="0.25">
      <c r="A70" s="173"/>
      <c r="B70" s="174"/>
      <c r="C70" s="120"/>
      <c r="D70" s="120"/>
      <c r="E70" s="175"/>
      <c r="F70" s="176"/>
      <c r="G70" s="118"/>
    </row>
    <row r="71" spans="1:22" x14ac:dyDescent="0.25">
      <c r="A71" s="143" t="s">
        <v>191</v>
      </c>
      <c r="B71" s="123"/>
      <c r="C71" s="122"/>
      <c r="D71" s="122"/>
      <c r="E71" s="122"/>
      <c r="F71" s="123"/>
      <c r="G71" s="122">
        <f>TRUNC(ROUND(SUM(G68:G70),5),2)</f>
        <v>2</v>
      </c>
    </row>
    <row r="72" spans="1:22" s="93" customFormat="1" ht="15.75" customHeight="1" x14ac:dyDescent="0.25">
      <c r="A72" s="177"/>
      <c r="B72" s="178"/>
      <c r="C72" s="129" t="s">
        <v>192</v>
      </c>
      <c r="D72" s="129"/>
      <c r="E72" s="129"/>
      <c r="F72" s="129"/>
      <c r="G72" s="179">
        <f>TRUNC(ROUND(G29+G40+G64+G71,2),2)</f>
        <v>22.84</v>
      </c>
    </row>
    <row r="73" spans="1:22" ht="15.75" customHeight="1" x14ac:dyDescent="0.25">
      <c r="A73" s="180"/>
      <c r="B73" s="181"/>
      <c r="C73" s="182" t="s">
        <v>193</v>
      </c>
      <c r="D73" s="124"/>
      <c r="E73" s="124"/>
      <c r="F73" s="183">
        <v>0.03</v>
      </c>
      <c r="G73" s="122">
        <f>TRUNC(ROUND(G72*F73,2),2)</f>
        <v>0.69</v>
      </c>
    </row>
    <row r="74" spans="1:22" ht="15.75" customHeight="1" x14ac:dyDescent="0.25">
      <c r="A74" s="180"/>
      <c r="B74" s="181"/>
      <c r="C74" s="182" t="s">
        <v>194</v>
      </c>
      <c r="D74" s="124"/>
      <c r="E74" s="124"/>
      <c r="F74" s="184">
        <v>1.1000000000000001E-3</v>
      </c>
      <c r="G74" s="122">
        <f>TRUNC(ROUND(G72*F74,2),2)</f>
        <v>0.03</v>
      </c>
      <c r="V74">
        <f>+COLUMN(V73)</f>
        <v>22</v>
      </c>
    </row>
    <row r="75" spans="1:22" ht="15.75" customHeight="1" x14ac:dyDescent="0.25">
      <c r="A75" s="185"/>
      <c r="B75" s="186"/>
      <c r="C75" s="182" t="s">
        <v>195</v>
      </c>
      <c r="D75" s="124"/>
      <c r="E75" s="124"/>
      <c r="F75" s="144"/>
      <c r="G75" s="122">
        <f>TRUNC(ROUND(SUM(G72:G74),2),2)</f>
        <v>23.56</v>
      </c>
      <c r="U75" t="s">
        <v>196</v>
      </c>
      <c r="V75">
        <f>+TRUNC(ROUND(G29+G40+G71+G73+G74,2),2)</f>
        <v>23.56</v>
      </c>
    </row>
    <row r="76" spans="1:22" s="93" customFormat="1" ht="15.75" customHeight="1" x14ac:dyDescent="0.25">
      <c r="A76" s="187" t="s">
        <v>197</v>
      </c>
      <c r="B76" s="188"/>
      <c r="C76" s="189" t="s">
        <v>198</v>
      </c>
      <c r="D76" s="190"/>
      <c r="E76" s="190"/>
      <c r="F76" s="191"/>
      <c r="G76" s="192"/>
      <c r="U76" s="93" t="s">
        <v>199</v>
      </c>
      <c r="V76" s="93">
        <f>+G64</f>
        <v>0</v>
      </c>
    </row>
    <row r="77" spans="1:22" x14ac:dyDescent="0.25">
      <c r="A77" s="193"/>
      <c r="B77" s="193"/>
      <c r="C77" s="193"/>
      <c r="D77" s="193"/>
      <c r="E77" s="193"/>
      <c r="F77" s="193"/>
      <c r="G77" s="193"/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4" orientation="portrait" horizontalDpi="4294967293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1">
    <tabColor rgb="FF92D050"/>
    <pageSetUpPr fitToPage="1"/>
  </sheetPr>
  <dimension ref="A1:V77"/>
  <sheetViews>
    <sheetView showZeros="0" view="pageBreakPreview" topLeftCell="A4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58" t="s">
        <v>109</v>
      </c>
      <c r="B1" s="59"/>
      <c r="C1" s="59"/>
      <c r="D1" s="59"/>
      <c r="E1" s="59"/>
      <c r="F1" s="59"/>
      <c r="G1" s="60"/>
    </row>
    <row r="2" spans="1:22" ht="15" customHeight="1" x14ac:dyDescent="0.25">
      <c r="A2" s="61" t="s">
        <v>110</v>
      </c>
      <c r="B2" s="62"/>
      <c r="C2" s="62"/>
      <c r="D2" s="62" t="s">
        <v>111</v>
      </c>
      <c r="E2" s="63" t="s">
        <v>17</v>
      </c>
      <c r="F2" s="63"/>
      <c r="G2" s="64"/>
    </row>
    <row r="3" spans="1:22" ht="103.5" customHeight="1" x14ac:dyDescent="0.25">
      <c r="A3" s="65" t="s">
        <v>112</v>
      </c>
      <c r="B3" s="66"/>
      <c r="C3" s="62"/>
      <c r="D3" s="62"/>
      <c r="E3" s="63"/>
      <c r="F3" s="63"/>
      <c r="G3" s="64"/>
    </row>
    <row r="4" spans="1:22" ht="18" x14ac:dyDescent="0.25">
      <c r="A4" s="67" t="s">
        <v>113</v>
      </c>
      <c r="B4" s="68"/>
      <c r="C4" s="68"/>
      <c r="D4" s="68"/>
      <c r="E4" s="68"/>
      <c r="F4" s="68"/>
      <c r="G4" s="69"/>
    </row>
    <row r="5" spans="1:22" x14ac:dyDescent="0.25">
      <c r="A5" s="70"/>
      <c r="B5" s="71"/>
      <c r="C5" s="71"/>
      <c r="D5" s="72" t="s">
        <v>114</v>
      </c>
      <c r="F5" s="73"/>
      <c r="G5" s="74"/>
    </row>
    <row r="6" spans="1:22" x14ac:dyDescent="0.25">
      <c r="A6" s="75" t="s">
        <v>115</v>
      </c>
      <c r="B6" s="76"/>
      <c r="C6" s="71"/>
      <c r="D6" s="71"/>
      <c r="E6" s="71"/>
      <c r="F6" s="71"/>
      <c r="G6" s="77"/>
    </row>
    <row r="7" spans="1:22" ht="42" customHeight="1" x14ac:dyDescent="0.25">
      <c r="A7" s="78" t="s">
        <v>103</v>
      </c>
      <c r="B7" s="79"/>
      <c r="C7" s="79"/>
      <c r="D7" s="79"/>
      <c r="E7" s="79"/>
      <c r="F7" s="80" t="s">
        <v>116</v>
      </c>
      <c r="G7" s="81" t="s">
        <v>20</v>
      </c>
      <c r="H7" s="82"/>
      <c r="I7" s="83" t="s">
        <v>117</v>
      </c>
      <c r="J7" s="82">
        <v>2</v>
      </c>
    </row>
    <row r="8" spans="1:22" x14ac:dyDescent="0.25">
      <c r="A8" s="84" t="s">
        <v>118</v>
      </c>
      <c r="B8" s="85"/>
      <c r="C8" s="85"/>
      <c r="D8" s="85"/>
      <c r="E8" s="86"/>
      <c r="F8" s="86"/>
      <c r="G8" s="87"/>
    </row>
    <row r="9" spans="1:22" s="93" customFormat="1" x14ac:dyDescent="0.25">
      <c r="A9" s="88" t="s">
        <v>119</v>
      </c>
      <c r="B9" s="89"/>
      <c r="C9" s="90"/>
      <c r="D9" s="90"/>
      <c r="E9" s="91"/>
      <c r="F9" s="91"/>
      <c r="G9" s="92"/>
      <c r="I9" s="94" t="s">
        <v>120</v>
      </c>
      <c r="J9" s="94" t="s">
        <v>121</v>
      </c>
    </row>
    <row r="10" spans="1:22" ht="15.75" x14ac:dyDescent="0.25">
      <c r="A10" s="95" t="s">
        <v>122</v>
      </c>
      <c r="B10" s="95" t="s">
        <v>123</v>
      </c>
      <c r="C10" s="95" t="s">
        <v>124</v>
      </c>
      <c r="D10" s="95" t="s">
        <v>125</v>
      </c>
      <c r="E10" s="96" t="s">
        <v>126</v>
      </c>
      <c r="F10" s="96"/>
      <c r="G10" s="95" t="s">
        <v>127</v>
      </c>
      <c r="I10" s="97">
        <v>0.5</v>
      </c>
      <c r="J10" s="97">
        <f>1/I10</f>
        <v>2</v>
      </c>
    </row>
    <row r="11" spans="1:22" x14ac:dyDescent="0.25">
      <c r="A11" s="98"/>
      <c r="B11" s="99" t="s">
        <v>128</v>
      </c>
      <c r="C11" s="100" t="s">
        <v>129</v>
      </c>
      <c r="D11" s="99" t="s">
        <v>130</v>
      </c>
      <c r="E11" s="101" t="s">
        <v>131</v>
      </c>
      <c r="F11" s="102"/>
      <c r="G11" s="103" t="s">
        <v>132</v>
      </c>
      <c r="L11" t="s">
        <v>133</v>
      </c>
      <c r="M11" t="s">
        <v>134</v>
      </c>
      <c r="N11" t="s">
        <v>135</v>
      </c>
      <c r="O11" t="s">
        <v>136</v>
      </c>
      <c r="P11" t="s">
        <v>137</v>
      </c>
      <c r="Q11" t="s">
        <v>138</v>
      </c>
      <c r="R11" t="s">
        <v>139</v>
      </c>
      <c r="S11" t="s">
        <v>140</v>
      </c>
    </row>
    <row r="12" spans="1:22" x14ac:dyDescent="0.25">
      <c r="A12" s="104" t="s">
        <v>141</v>
      </c>
      <c r="B12" s="104">
        <v>1</v>
      </c>
      <c r="C12" s="105">
        <v>4.25</v>
      </c>
      <c r="D12" s="106">
        <f>IFERROR(ROUND(B12*C12,5),0)</f>
        <v>4.25</v>
      </c>
      <c r="E12" s="107">
        <v>0.28000000000000003</v>
      </c>
      <c r="F12" s="108"/>
      <c r="G12" s="106">
        <f>IFERROR(TRUNC(ROUND(D12*E12,2),2),0)</f>
        <v>1.19</v>
      </c>
      <c r="I12" t="s">
        <v>142</v>
      </c>
      <c r="J12">
        <v>2</v>
      </c>
      <c r="U12">
        <v>6.25</v>
      </c>
      <c r="V12">
        <f>+U12*1.4</f>
        <v>8.75</v>
      </c>
    </row>
    <row r="13" spans="1:22" x14ac:dyDescent="0.25">
      <c r="A13" s="104" t="s">
        <v>143</v>
      </c>
      <c r="B13" s="104">
        <v>0</v>
      </c>
      <c r="C13" s="105">
        <v>10</v>
      </c>
      <c r="D13" s="106">
        <f t="shared" ref="D13:D26" si="0">IFERROR(ROUND(B13*C13,5),0)</f>
        <v>0</v>
      </c>
      <c r="E13" s="109">
        <v>0.28000000000000003</v>
      </c>
      <c r="F13" s="110"/>
      <c r="G13" s="106">
        <f t="shared" ref="G13:G26" si="1">IFERROR(TRUNC(ROUND(D13*E13,2),2),0)</f>
        <v>0</v>
      </c>
      <c r="I13" t="s">
        <v>144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4" t="s">
        <v>145</v>
      </c>
      <c r="B14" s="104">
        <v>0</v>
      </c>
      <c r="C14" s="105">
        <v>20</v>
      </c>
      <c r="D14" s="106">
        <f t="shared" si="0"/>
        <v>0</v>
      </c>
      <c r="E14" s="107">
        <v>0.28000000000000003</v>
      </c>
      <c r="F14" s="108"/>
      <c r="G14" s="106">
        <f t="shared" si="1"/>
        <v>0</v>
      </c>
      <c r="I14" t="s">
        <v>146</v>
      </c>
      <c r="J14">
        <v>2</v>
      </c>
      <c r="U14">
        <v>65</v>
      </c>
      <c r="V14">
        <f t="shared" si="2"/>
        <v>91</v>
      </c>
    </row>
    <row r="15" spans="1:22" x14ac:dyDescent="0.25">
      <c r="A15" s="104" t="s">
        <v>147</v>
      </c>
      <c r="B15" s="104">
        <v>0</v>
      </c>
      <c r="C15" s="105">
        <v>1</v>
      </c>
      <c r="D15" s="106">
        <f t="shared" si="0"/>
        <v>0</v>
      </c>
      <c r="E15" s="107">
        <v>0.28000000000000003</v>
      </c>
      <c r="F15" s="108"/>
      <c r="G15" s="106">
        <f t="shared" si="1"/>
        <v>0</v>
      </c>
      <c r="I15" t="s">
        <v>148</v>
      </c>
      <c r="J15">
        <v>2</v>
      </c>
      <c r="U15">
        <v>2</v>
      </c>
      <c r="V15">
        <f t="shared" si="2"/>
        <v>2.8</v>
      </c>
    </row>
    <row r="16" spans="1:22" x14ac:dyDescent="0.25">
      <c r="A16" s="104" t="s">
        <v>149</v>
      </c>
      <c r="B16" s="104">
        <v>0</v>
      </c>
      <c r="C16" s="105">
        <v>0.5</v>
      </c>
      <c r="D16" s="106">
        <f t="shared" si="0"/>
        <v>0</v>
      </c>
      <c r="E16" s="107">
        <v>0.28000000000000003</v>
      </c>
      <c r="F16" s="108"/>
      <c r="G16" s="106">
        <f t="shared" si="1"/>
        <v>0</v>
      </c>
      <c r="I16" t="s">
        <v>150</v>
      </c>
      <c r="J16">
        <v>2</v>
      </c>
      <c r="U16">
        <v>0.5</v>
      </c>
      <c r="V16">
        <f t="shared" si="2"/>
        <v>0.7</v>
      </c>
    </row>
    <row r="17" spans="1:22" x14ac:dyDescent="0.25">
      <c r="A17" s="104" t="s">
        <v>148</v>
      </c>
      <c r="B17" s="104">
        <v>0</v>
      </c>
      <c r="C17" s="105">
        <v>0.15</v>
      </c>
      <c r="D17" s="106">
        <f t="shared" si="0"/>
        <v>0</v>
      </c>
      <c r="E17" s="107">
        <v>0.28000000000000003</v>
      </c>
      <c r="F17" s="108"/>
      <c r="G17" s="106">
        <f t="shared" si="1"/>
        <v>0</v>
      </c>
      <c r="I17" t="s">
        <v>151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111" t="s">
        <v>152</v>
      </c>
      <c r="B18" s="104">
        <v>2</v>
      </c>
      <c r="C18" s="105">
        <v>0.15</v>
      </c>
      <c r="D18" s="106">
        <f t="shared" si="0"/>
        <v>0.3</v>
      </c>
      <c r="E18" s="107">
        <v>0.28000000000000003</v>
      </c>
      <c r="F18" s="108"/>
      <c r="G18" s="106">
        <f t="shared" si="1"/>
        <v>0.08</v>
      </c>
      <c r="I18" t="s">
        <v>153</v>
      </c>
      <c r="J18">
        <v>2</v>
      </c>
      <c r="U18">
        <v>0.15</v>
      </c>
      <c r="V18">
        <f t="shared" si="2"/>
        <v>0.21</v>
      </c>
    </row>
    <row r="19" spans="1:22" x14ac:dyDescent="0.25">
      <c r="A19" s="104" t="s">
        <v>154</v>
      </c>
      <c r="B19" s="104">
        <v>0</v>
      </c>
      <c r="C19" s="105">
        <v>0.16</v>
      </c>
      <c r="D19" s="106">
        <f t="shared" si="0"/>
        <v>0</v>
      </c>
      <c r="E19" s="107">
        <v>0.28000000000000003</v>
      </c>
      <c r="F19" s="108"/>
      <c r="G19" s="106">
        <f t="shared" si="1"/>
        <v>0</v>
      </c>
      <c r="I19" t="s">
        <v>155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4" t="s">
        <v>156</v>
      </c>
      <c r="B20" s="104">
        <v>0</v>
      </c>
      <c r="C20" s="105">
        <v>0.2</v>
      </c>
      <c r="D20" s="106">
        <f t="shared" si="0"/>
        <v>0</v>
      </c>
      <c r="E20" s="107">
        <v>0.28000000000000003</v>
      </c>
      <c r="F20" s="108"/>
      <c r="G20" s="106">
        <f t="shared" si="1"/>
        <v>0</v>
      </c>
      <c r="I20" t="s">
        <v>157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4" t="s">
        <v>158</v>
      </c>
      <c r="B21" s="104">
        <v>0</v>
      </c>
      <c r="C21" s="105">
        <v>0.2</v>
      </c>
      <c r="D21" s="106">
        <f t="shared" si="0"/>
        <v>0</v>
      </c>
      <c r="E21" s="107">
        <v>0.28000000000000003</v>
      </c>
      <c r="F21" s="108"/>
      <c r="G21" s="106">
        <f t="shared" si="1"/>
        <v>0</v>
      </c>
      <c r="I21" t="s">
        <v>159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4" t="s">
        <v>160</v>
      </c>
      <c r="B22" s="104">
        <v>1</v>
      </c>
      <c r="C22" s="105">
        <v>0.17</v>
      </c>
      <c r="D22" s="106">
        <f t="shared" si="0"/>
        <v>0.17</v>
      </c>
      <c r="E22" s="107">
        <v>0.28000000000000003</v>
      </c>
      <c r="F22" s="108"/>
      <c r="G22" s="106">
        <f t="shared" si="1"/>
        <v>0.05</v>
      </c>
      <c r="I22" t="s">
        <v>161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4" t="s">
        <v>162</v>
      </c>
      <c r="B23" s="104">
        <v>2</v>
      </c>
      <c r="C23" s="105">
        <v>0.05</v>
      </c>
      <c r="D23" s="106">
        <f t="shared" si="0"/>
        <v>0.1</v>
      </c>
      <c r="E23" s="107">
        <v>0.28000000000000003</v>
      </c>
      <c r="F23" s="108"/>
      <c r="G23" s="106">
        <f t="shared" si="1"/>
        <v>0.03</v>
      </c>
      <c r="I23" t="s">
        <v>163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2" t="s">
        <v>164</v>
      </c>
      <c r="B24" s="104">
        <v>3</v>
      </c>
      <c r="C24" s="105">
        <v>0.05</v>
      </c>
      <c r="D24" s="106">
        <f t="shared" si="0"/>
        <v>0.15</v>
      </c>
      <c r="E24" s="107">
        <v>0.28000000000000003</v>
      </c>
      <c r="F24" s="108"/>
      <c r="G24" s="106">
        <f t="shared" si="1"/>
        <v>0.04</v>
      </c>
      <c r="I24" t="s">
        <v>165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3" t="s">
        <v>161</v>
      </c>
      <c r="B25" s="112">
        <v>0</v>
      </c>
      <c r="C25" s="105">
        <v>0.05</v>
      </c>
      <c r="D25" s="106">
        <f t="shared" si="0"/>
        <v>0</v>
      </c>
      <c r="E25" s="107">
        <v>0.28000000000000003</v>
      </c>
      <c r="F25" s="108"/>
      <c r="G25" s="106">
        <f t="shared" si="1"/>
        <v>0</v>
      </c>
      <c r="I25" t="s">
        <v>166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4" t="s">
        <v>167</v>
      </c>
      <c r="B26" s="113">
        <v>0</v>
      </c>
      <c r="C26" s="105">
        <v>2</v>
      </c>
      <c r="D26" s="106">
        <f t="shared" si="0"/>
        <v>0</v>
      </c>
      <c r="E26" s="107">
        <v>0.28000000000000003</v>
      </c>
      <c r="F26" s="108"/>
      <c r="G26" s="106">
        <f t="shared" si="1"/>
        <v>0</v>
      </c>
      <c r="I26" t="s">
        <v>168</v>
      </c>
      <c r="J26">
        <v>5</v>
      </c>
      <c r="U26">
        <v>5</v>
      </c>
      <c r="V26">
        <f t="shared" si="2"/>
        <v>7</v>
      </c>
    </row>
    <row r="27" spans="1:22" x14ac:dyDescent="0.25">
      <c r="A27" s="115"/>
      <c r="B27" s="116"/>
      <c r="C27" s="105"/>
      <c r="D27" s="117"/>
      <c r="E27" s="105"/>
      <c r="F27" s="108"/>
      <c r="G27" s="110"/>
      <c r="I27" t="s">
        <v>169</v>
      </c>
      <c r="J27">
        <v>5</v>
      </c>
    </row>
    <row r="28" spans="1:22" x14ac:dyDescent="0.25">
      <c r="A28" s="118"/>
      <c r="B28" s="118"/>
      <c r="C28" s="119"/>
      <c r="D28" s="120"/>
      <c r="E28" s="119"/>
      <c r="F28" s="121"/>
      <c r="G28" s="87"/>
    </row>
    <row r="29" spans="1:22" x14ac:dyDescent="0.25">
      <c r="A29" s="122" t="s">
        <v>170</v>
      </c>
      <c r="B29" s="122"/>
      <c r="C29" s="123"/>
      <c r="D29" s="122"/>
      <c r="E29" s="124"/>
      <c r="F29" s="125"/>
      <c r="G29" s="122">
        <f>TRUNC(ROUND(SUM(G12:G28),2),2)</f>
        <v>1.39</v>
      </c>
    </row>
    <row r="30" spans="1:22" s="93" customFormat="1" x14ac:dyDescent="0.25">
      <c r="A30" s="126" t="s">
        <v>171</v>
      </c>
      <c r="B30" s="127"/>
      <c r="C30" s="128"/>
      <c r="D30" s="128"/>
      <c r="E30" s="129"/>
      <c r="F30" s="129"/>
      <c r="G30" s="130"/>
    </row>
    <row r="31" spans="1:22" x14ac:dyDescent="0.25">
      <c r="A31" s="95" t="s">
        <v>172</v>
      </c>
      <c r="B31" s="131" t="s">
        <v>123</v>
      </c>
      <c r="C31" s="95" t="s">
        <v>173</v>
      </c>
      <c r="D31" s="95" t="s">
        <v>125</v>
      </c>
      <c r="E31" s="132" t="s">
        <v>126</v>
      </c>
      <c r="F31" s="133"/>
      <c r="G31" s="134" t="s">
        <v>127</v>
      </c>
    </row>
    <row r="32" spans="1:22" x14ac:dyDescent="0.25">
      <c r="A32" s="135"/>
      <c r="B32" s="136" t="s">
        <v>128</v>
      </c>
      <c r="C32" s="120" t="s">
        <v>129</v>
      </c>
      <c r="D32" s="120" t="s">
        <v>130</v>
      </c>
      <c r="E32" s="137" t="s">
        <v>131</v>
      </c>
      <c r="F32" s="138"/>
      <c r="G32" s="139" t="s">
        <v>132</v>
      </c>
    </row>
    <row r="33" spans="1:14" x14ac:dyDescent="0.25">
      <c r="A33" s="115" t="s">
        <v>174</v>
      </c>
      <c r="B33" s="140">
        <v>1</v>
      </c>
      <c r="C33" s="115">
        <v>5.5</v>
      </c>
      <c r="D33" s="106">
        <f>IFERROR(ROUND(B33*C33,5),0)</f>
        <v>5.5</v>
      </c>
      <c r="E33" s="105">
        <v>0.28000000000000003</v>
      </c>
      <c r="F33" s="108"/>
      <c r="G33" s="108">
        <f>IFERROR(TRUNC(ROUND(D33*E33,2),2),0)</f>
        <v>1.54</v>
      </c>
    </row>
    <row r="34" spans="1:14" x14ac:dyDescent="0.25">
      <c r="A34" s="115" t="s">
        <v>175</v>
      </c>
      <c r="B34" s="140">
        <v>1</v>
      </c>
      <c r="C34" s="115">
        <v>5</v>
      </c>
      <c r="D34" s="106">
        <f t="shared" ref="D34:D38" si="3">IFERROR(ROUND(B34*C34,5),0)</f>
        <v>5</v>
      </c>
      <c r="E34" s="105">
        <v>0.28000000000000003</v>
      </c>
      <c r="F34" s="108"/>
      <c r="G34" s="108">
        <f t="shared" ref="G34:G38" si="4">IFERROR(TRUNC(ROUND(D34*E34,2),2),0)</f>
        <v>1.4</v>
      </c>
    </row>
    <row r="35" spans="1:14" x14ac:dyDescent="0.25">
      <c r="A35" s="115" t="s">
        <v>176</v>
      </c>
      <c r="B35" s="140">
        <v>1</v>
      </c>
      <c r="C35" s="115">
        <v>4.5</v>
      </c>
      <c r="D35" s="106">
        <f t="shared" si="3"/>
        <v>4.5</v>
      </c>
      <c r="E35" s="105">
        <v>0.28000000000000003</v>
      </c>
      <c r="F35" s="108"/>
      <c r="G35" s="108">
        <f t="shared" si="4"/>
        <v>1.26</v>
      </c>
    </row>
    <row r="36" spans="1:14" x14ac:dyDescent="0.25">
      <c r="A36" s="115" t="s">
        <v>177</v>
      </c>
      <c r="B36" s="140">
        <v>0</v>
      </c>
      <c r="C36" s="115">
        <v>5</v>
      </c>
      <c r="D36" s="106">
        <f t="shared" si="3"/>
        <v>0</v>
      </c>
      <c r="E36" s="105">
        <v>0.28000000000000003</v>
      </c>
      <c r="F36" s="108"/>
      <c r="G36" s="108">
        <f t="shared" si="4"/>
        <v>0</v>
      </c>
      <c r="I36" s="141"/>
      <c r="J36" s="141"/>
      <c r="K36" s="141"/>
      <c r="L36" s="141"/>
      <c r="M36" s="141"/>
      <c r="N36" s="141"/>
    </row>
    <row r="37" spans="1:14" x14ac:dyDescent="0.25">
      <c r="A37" s="115" t="s">
        <v>178</v>
      </c>
      <c r="B37" s="140">
        <v>0</v>
      </c>
      <c r="C37" s="115">
        <v>6.5</v>
      </c>
      <c r="D37" s="106">
        <f t="shared" si="3"/>
        <v>0</v>
      </c>
      <c r="E37" s="105">
        <v>0.28000000000000003</v>
      </c>
      <c r="F37" s="108"/>
      <c r="G37" s="108">
        <f t="shared" si="4"/>
        <v>0</v>
      </c>
      <c r="I37" s="141"/>
      <c r="J37" s="141"/>
      <c r="K37" s="141"/>
      <c r="L37" s="141"/>
      <c r="M37" s="141"/>
      <c r="N37" s="141"/>
    </row>
    <row r="38" spans="1:14" x14ac:dyDescent="0.25">
      <c r="A38" s="115"/>
      <c r="B38" s="140">
        <v>0</v>
      </c>
      <c r="C38" s="115"/>
      <c r="D38" s="106">
        <f t="shared" si="3"/>
        <v>0</v>
      </c>
      <c r="E38" s="105">
        <v>0</v>
      </c>
      <c r="F38" s="108"/>
      <c r="G38" s="108">
        <f t="shared" si="4"/>
        <v>0</v>
      </c>
      <c r="I38" s="141"/>
      <c r="J38" s="141"/>
      <c r="K38" s="141"/>
      <c r="L38" s="141"/>
      <c r="M38" s="141"/>
      <c r="N38" s="141"/>
    </row>
    <row r="39" spans="1:14" x14ac:dyDescent="0.25">
      <c r="A39" s="135"/>
      <c r="B39" s="142"/>
      <c r="C39" s="118"/>
      <c r="D39" s="120"/>
      <c r="E39" s="119"/>
      <c r="F39" s="121"/>
      <c r="G39" s="121"/>
      <c r="I39" s="141"/>
      <c r="J39" s="141"/>
      <c r="K39" s="141"/>
      <c r="L39" s="141"/>
      <c r="M39" s="141"/>
      <c r="N39" s="141"/>
    </row>
    <row r="40" spans="1:14" x14ac:dyDescent="0.25">
      <c r="A40" s="122" t="s">
        <v>179</v>
      </c>
      <c r="B40" s="143"/>
      <c r="C40" s="122"/>
      <c r="D40" s="122"/>
      <c r="E40" s="123"/>
      <c r="F40" s="144"/>
      <c r="G40" s="122">
        <f>TRUNC(ROUND(SUM(G33:G39),2),2)</f>
        <v>4.2</v>
      </c>
      <c r="I40" s="141"/>
      <c r="J40" s="141"/>
      <c r="K40" s="141"/>
      <c r="L40" s="141"/>
      <c r="M40" s="141"/>
      <c r="N40" s="141"/>
    </row>
    <row r="41" spans="1:14" s="93" customFormat="1" x14ac:dyDescent="0.25">
      <c r="A41" s="126" t="s">
        <v>180</v>
      </c>
      <c r="B41" s="127"/>
      <c r="C41" s="128"/>
      <c r="D41" s="128"/>
      <c r="E41" s="129"/>
      <c r="F41" s="129"/>
      <c r="G41" s="130"/>
      <c r="I41" s="145"/>
      <c r="J41" s="145"/>
      <c r="K41" s="145"/>
      <c r="L41" s="145"/>
      <c r="M41" s="145"/>
      <c r="N41" s="145"/>
    </row>
    <row r="42" spans="1:14" ht="15.75" customHeight="1" x14ac:dyDescent="0.25">
      <c r="A42" s="143" t="s">
        <v>181</v>
      </c>
      <c r="B42" s="144"/>
      <c r="C42" s="122" t="s">
        <v>5</v>
      </c>
      <c r="D42" s="122" t="s">
        <v>123</v>
      </c>
      <c r="E42" s="124" t="s">
        <v>182</v>
      </c>
      <c r="F42" s="124"/>
      <c r="G42" s="122" t="s">
        <v>127</v>
      </c>
      <c r="I42" s="141"/>
      <c r="J42" s="141"/>
      <c r="K42" s="141"/>
      <c r="L42" s="141"/>
      <c r="M42" s="141"/>
      <c r="N42" s="141"/>
    </row>
    <row r="43" spans="1:14" x14ac:dyDescent="0.25">
      <c r="A43" s="146"/>
      <c r="B43" s="147"/>
      <c r="C43" s="99"/>
      <c r="D43" s="99" t="s">
        <v>128</v>
      </c>
      <c r="E43" s="148" t="s">
        <v>129</v>
      </c>
      <c r="F43" s="102"/>
      <c r="G43" s="99" t="s">
        <v>130</v>
      </c>
      <c r="I43" s="141"/>
      <c r="J43" s="141"/>
      <c r="K43" s="141"/>
      <c r="L43" s="141"/>
      <c r="M43" s="141"/>
      <c r="N43" s="141"/>
    </row>
    <row r="44" spans="1:14" x14ac:dyDescent="0.25">
      <c r="A44" s="149" t="s">
        <v>21</v>
      </c>
      <c r="B44" s="150"/>
      <c r="C44" s="151"/>
      <c r="D44" s="152"/>
      <c r="E44" s="153"/>
      <c r="F44" s="154"/>
      <c r="G44" s="115">
        <f>IFERROR(TRUNC(ROUND(D44*E44,2),2),0)</f>
        <v>0</v>
      </c>
      <c r="I44" s="141"/>
      <c r="J44" s="155"/>
      <c r="K44" s="141"/>
      <c r="L44" s="141"/>
      <c r="M44" s="141"/>
      <c r="N44" s="141"/>
    </row>
    <row r="45" spans="1:14" x14ac:dyDescent="0.25">
      <c r="A45" s="156"/>
      <c r="B45" s="157"/>
      <c r="C45" s="151"/>
      <c r="D45" s="152"/>
      <c r="E45" s="158"/>
      <c r="F45" s="110"/>
      <c r="G45" s="115">
        <f t="shared" ref="G45:G63" si="5">IFERROR(TRUNC(ROUND(D45*E45,2),2),0)</f>
        <v>0</v>
      </c>
      <c r="I45" s="141"/>
      <c r="J45" s="155"/>
      <c r="K45" s="141"/>
      <c r="L45" s="141"/>
      <c r="M45" s="141"/>
      <c r="N45" s="141"/>
    </row>
    <row r="46" spans="1:14" x14ac:dyDescent="0.25">
      <c r="A46" s="156"/>
      <c r="B46" s="157"/>
      <c r="C46" s="159"/>
      <c r="D46" s="160"/>
      <c r="E46" s="161"/>
      <c r="F46" s="108"/>
      <c r="G46" s="115">
        <f t="shared" si="5"/>
        <v>0</v>
      </c>
      <c r="I46" s="141"/>
      <c r="J46" s="155"/>
      <c r="K46" s="141"/>
      <c r="L46" s="141"/>
      <c r="M46" s="141"/>
      <c r="N46" s="141"/>
    </row>
    <row r="47" spans="1:14" x14ac:dyDescent="0.25">
      <c r="A47" s="156"/>
      <c r="B47" s="157"/>
      <c r="C47" s="151"/>
      <c r="D47" s="152"/>
      <c r="E47" s="161"/>
      <c r="F47" s="108"/>
      <c r="G47" s="115">
        <f t="shared" si="5"/>
        <v>0</v>
      </c>
      <c r="I47" s="141"/>
      <c r="J47" s="155"/>
      <c r="K47" s="141"/>
      <c r="L47" s="141"/>
      <c r="M47" s="141"/>
      <c r="N47" s="141"/>
    </row>
    <row r="48" spans="1:14" x14ac:dyDescent="0.25">
      <c r="A48" s="156"/>
      <c r="B48" s="157"/>
      <c r="C48" s="151"/>
      <c r="D48" s="152"/>
      <c r="E48" s="161"/>
      <c r="F48" s="108"/>
      <c r="G48" s="115">
        <f t="shared" si="5"/>
        <v>0</v>
      </c>
      <c r="I48" s="141"/>
      <c r="J48" s="155"/>
      <c r="K48" s="141"/>
      <c r="L48" s="141"/>
      <c r="M48" s="141"/>
      <c r="N48" s="141"/>
    </row>
    <row r="49" spans="1:14" x14ac:dyDescent="0.25">
      <c r="A49" s="156"/>
      <c r="B49" s="157"/>
      <c r="C49" s="151"/>
      <c r="D49" s="152"/>
      <c r="E49" s="161"/>
      <c r="F49" s="108"/>
      <c r="G49" s="115">
        <f t="shared" si="5"/>
        <v>0</v>
      </c>
      <c r="I49" s="141"/>
      <c r="J49" s="155"/>
      <c r="K49" s="141"/>
      <c r="L49" s="141"/>
      <c r="M49" s="141"/>
      <c r="N49" s="141"/>
    </row>
    <row r="50" spans="1:14" x14ac:dyDescent="0.25">
      <c r="A50" s="156"/>
      <c r="B50" s="157"/>
      <c r="C50" s="151"/>
      <c r="D50" s="152"/>
      <c r="E50" s="161"/>
      <c r="F50" s="108"/>
      <c r="G50" s="115">
        <f t="shared" si="5"/>
        <v>0</v>
      </c>
      <c r="I50" s="141"/>
      <c r="J50" s="155"/>
      <c r="K50" s="141"/>
      <c r="L50" s="141"/>
      <c r="M50" s="141"/>
      <c r="N50" s="141"/>
    </row>
    <row r="51" spans="1:14" x14ac:dyDescent="0.25">
      <c r="A51" s="156"/>
      <c r="B51" s="157"/>
      <c r="C51" s="151"/>
      <c r="D51" s="152"/>
      <c r="E51" s="161"/>
      <c r="F51" s="108"/>
      <c r="G51" s="115">
        <f t="shared" si="5"/>
        <v>0</v>
      </c>
      <c r="I51" s="141"/>
      <c r="J51" s="155"/>
      <c r="K51" s="141"/>
      <c r="L51" s="141"/>
      <c r="M51" s="141"/>
      <c r="N51" s="141"/>
    </row>
    <row r="52" spans="1:14" x14ac:dyDescent="0.25">
      <c r="A52" s="156"/>
      <c r="B52" s="157"/>
      <c r="C52" s="151"/>
      <c r="D52" s="152"/>
      <c r="E52" s="161"/>
      <c r="F52" s="108"/>
      <c r="G52" s="115">
        <f t="shared" si="5"/>
        <v>0</v>
      </c>
      <c r="I52" s="141"/>
      <c r="J52" s="155"/>
      <c r="K52" s="141"/>
      <c r="L52" s="141"/>
      <c r="M52" s="141"/>
      <c r="N52" s="141"/>
    </row>
    <row r="53" spans="1:14" x14ac:dyDescent="0.25">
      <c r="A53" s="156"/>
      <c r="B53" s="157"/>
      <c r="C53" s="151"/>
      <c r="D53" s="152"/>
      <c r="E53" s="161"/>
      <c r="F53" s="108"/>
      <c r="G53" s="115">
        <f t="shared" si="5"/>
        <v>0</v>
      </c>
      <c r="I53" s="141"/>
      <c r="J53" s="155"/>
      <c r="K53" s="141"/>
      <c r="L53" s="141"/>
      <c r="M53" s="141"/>
      <c r="N53" s="141"/>
    </row>
    <row r="54" spans="1:14" x14ac:dyDescent="0.25">
      <c r="A54" s="156"/>
      <c r="B54" s="157"/>
      <c r="C54" s="151"/>
      <c r="D54" s="152"/>
      <c r="E54" s="161"/>
      <c r="F54" s="108"/>
      <c r="G54" s="115">
        <f t="shared" si="5"/>
        <v>0</v>
      </c>
      <c r="I54" s="141"/>
      <c r="J54" s="155"/>
      <c r="K54" s="141"/>
      <c r="L54" s="141"/>
      <c r="M54" s="141"/>
      <c r="N54" s="141"/>
    </row>
    <row r="55" spans="1:14" x14ac:dyDescent="0.25">
      <c r="A55" s="140"/>
      <c r="B55" s="105"/>
      <c r="C55" s="151"/>
      <c r="D55" s="152"/>
      <c r="E55" s="140"/>
      <c r="F55" s="108"/>
      <c r="G55" s="115">
        <f t="shared" si="5"/>
        <v>0</v>
      </c>
      <c r="I55" s="141"/>
      <c r="J55" s="141"/>
      <c r="K55" s="141"/>
      <c r="L55" s="141"/>
      <c r="M55" s="141"/>
      <c r="N55" s="141"/>
    </row>
    <row r="56" spans="1:14" x14ac:dyDescent="0.25">
      <c r="A56" s="156"/>
      <c r="B56" s="157"/>
      <c r="C56" s="151"/>
      <c r="D56" s="152"/>
      <c r="E56" s="161"/>
      <c r="F56" s="108"/>
      <c r="G56" s="115">
        <f t="shared" si="5"/>
        <v>0</v>
      </c>
      <c r="I56" s="141"/>
      <c r="J56" s="155"/>
      <c r="K56" s="141"/>
      <c r="L56" s="141"/>
      <c r="M56" s="141"/>
      <c r="N56" s="141"/>
    </row>
    <row r="57" spans="1:14" x14ac:dyDescent="0.25">
      <c r="A57" s="156"/>
      <c r="B57" s="157"/>
      <c r="C57" s="151"/>
      <c r="D57" s="152"/>
      <c r="E57" s="161"/>
      <c r="F57" s="108"/>
      <c r="G57" s="115">
        <f t="shared" si="5"/>
        <v>0</v>
      </c>
      <c r="I57" s="141"/>
      <c r="J57" s="155"/>
      <c r="K57" s="141"/>
      <c r="L57" s="141"/>
      <c r="M57" s="141"/>
      <c r="N57" s="141"/>
    </row>
    <row r="58" spans="1:14" x14ac:dyDescent="0.25">
      <c r="A58" s="156"/>
      <c r="B58" s="157"/>
      <c r="C58" s="151"/>
      <c r="D58" s="152"/>
      <c r="E58" s="161"/>
      <c r="F58" s="108"/>
      <c r="G58" s="115">
        <f t="shared" si="5"/>
        <v>0</v>
      </c>
      <c r="I58" s="141"/>
      <c r="J58" s="155"/>
      <c r="K58" s="141"/>
      <c r="L58" s="141"/>
      <c r="M58" s="141"/>
      <c r="N58" s="141"/>
    </row>
    <row r="59" spans="1:14" x14ac:dyDescent="0.25">
      <c r="A59" s="156"/>
      <c r="B59" s="157"/>
      <c r="C59" s="151"/>
      <c r="D59" s="152"/>
      <c r="E59" s="161"/>
      <c r="F59" s="108"/>
      <c r="G59" s="115">
        <f t="shared" si="5"/>
        <v>0</v>
      </c>
      <c r="I59" s="141"/>
      <c r="J59" s="155"/>
      <c r="K59" s="141"/>
      <c r="L59" s="141"/>
      <c r="M59" s="141"/>
      <c r="N59" s="141"/>
    </row>
    <row r="60" spans="1:14" x14ac:dyDescent="0.25">
      <c r="A60" s="156"/>
      <c r="B60" s="157"/>
      <c r="C60" s="151"/>
      <c r="D60" s="152"/>
      <c r="E60" s="161"/>
      <c r="F60" s="108"/>
      <c r="G60" s="115">
        <f t="shared" si="5"/>
        <v>0</v>
      </c>
      <c r="I60" s="141"/>
      <c r="J60" s="155"/>
      <c r="K60" s="141"/>
      <c r="L60" s="141"/>
      <c r="M60" s="141"/>
      <c r="N60" s="141"/>
    </row>
    <row r="61" spans="1:14" x14ac:dyDescent="0.25">
      <c r="A61" s="140"/>
      <c r="B61" s="105"/>
      <c r="C61" s="115"/>
      <c r="D61" s="115"/>
      <c r="E61" s="140"/>
      <c r="F61" s="108"/>
      <c r="G61" s="115">
        <f t="shared" si="5"/>
        <v>0</v>
      </c>
      <c r="I61" s="141"/>
      <c r="J61" s="141"/>
      <c r="K61" s="141"/>
      <c r="L61" s="141"/>
      <c r="M61" s="141"/>
      <c r="N61" s="141"/>
    </row>
    <row r="62" spans="1:14" x14ac:dyDescent="0.25">
      <c r="A62" s="140"/>
      <c r="B62" s="105"/>
      <c r="C62" s="115"/>
      <c r="D62" s="115"/>
      <c r="E62" s="140"/>
      <c r="F62" s="108"/>
      <c r="G62" s="115">
        <f t="shared" si="5"/>
        <v>0</v>
      </c>
      <c r="I62" s="141"/>
      <c r="J62" s="141"/>
      <c r="K62" s="141"/>
      <c r="L62" s="141"/>
      <c r="M62" s="141"/>
      <c r="N62" s="141"/>
    </row>
    <row r="63" spans="1:14" x14ac:dyDescent="0.25">
      <c r="A63" s="162"/>
      <c r="B63" s="119"/>
      <c r="C63" s="118"/>
      <c r="D63" s="118"/>
      <c r="E63" s="162"/>
      <c r="F63" s="121"/>
      <c r="G63" s="115">
        <f t="shared" si="5"/>
        <v>0</v>
      </c>
      <c r="I63" s="141"/>
      <c r="J63" s="141"/>
      <c r="K63" s="141"/>
      <c r="L63" s="141"/>
      <c r="M63" s="141"/>
      <c r="N63" s="141"/>
    </row>
    <row r="64" spans="1:14" x14ac:dyDescent="0.25">
      <c r="A64" s="143" t="s">
        <v>183</v>
      </c>
      <c r="B64" s="123"/>
      <c r="C64" s="122"/>
      <c r="D64" s="122"/>
      <c r="E64" s="143"/>
      <c r="F64" s="144"/>
      <c r="G64" s="144">
        <f>TRUNC(ROUND(SUM(G44:G63),2),2)</f>
        <v>0</v>
      </c>
      <c r="I64" s="141"/>
      <c r="J64" s="141"/>
      <c r="K64" s="141"/>
      <c r="L64" s="141"/>
      <c r="M64" s="141"/>
      <c r="N64" s="141"/>
    </row>
    <row r="65" spans="1:22" s="93" customFormat="1" x14ac:dyDescent="0.25">
      <c r="A65" s="126" t="s">
        <v>184</v>
      </c>
      <c r="B65" s="127"/>
      <c r="C65" s="128"/>
      <c r="D65" s="128"/>
      <c r="E65" s="129"/>
      <c r="F65" s="129"/>
      <c r="G65" s="130"/>
      <c r="I65" s="145"/>
      <c r="J65" s="145"/>
      <c r="K65" s="145"/>
      <c r="L65" s="145"/>
      <c r="M65" s="145"/>
      <c r="N65" s="145"/>
    </row>
    <row r="66" spans="1:22" ht="27.75" customHeight="1" x14ac:dyDescent="0.25">
      <c r="A66" s="163" t="s">
        <v>122</v>
      </c>
      <c r="B66" s="132"/>
      <c r="C66" s="95" t="s">
        <v>185</v>
      </c>
      <c r="D66" s="95" t="s">
        <v>186</v>
      </c>
      <c r="E66" s="163" t="s">
        <v>124</v>
      </c>
      <c r="F66" s="133"/>
      <c r="G66" s="134" t="s">
        <v>187</v>
      </c>
    </row>
    <row r="67" spans="1:22" x14ac:dyDescent="0.25">
      <c r="A67" s="142"/>
      <c r="B67" s="85"/>
      <c r="C67" s="120"/>
      <c r="D67" s="120" t="s">
        <v>128</v>
      </c>
      <c r="E67" s="164" t="s">
        <v>129</v>
      </c>
      <c r="F67" s="165"/>
      <c r="G67" s="99" t="s">
        <v>188</v>
      </c>
    </row>
    <row r="68" spans="1:22" ht="15.75" thickBot="1" x14ac:dyDescent="0.3">
      <c r="A68" s="166"/>
      <c r="B68" s="167"/>
      <c r="C68" s="168"/>
      <c r="D68" s="168"/>
      <c r="E68" s="161"/>
      <c r="F68" s="108"/>
      <c r="G68" s="168"/>
    </row>
    <row r="69" spans="1:22" ht="15.75" thickBot="1" x14ac:dyDescent="0.3">
      <c r="A69" s="169" t="s">
        <v>189</v>
      </c>
      <c r="B69" s="170"/>
      <c r="C69" s="116" t="s">
        <v>20</v>
      </c>
      <c r="D69" s="116">
        <v>1</v>
      </c>
      <c r="E69" s="140">
        <v>1.1399999999999999</v>
      </c>
      <c r="F69" s="108"/>
      <c r="G69" s="115">
        <f>IFERROR(TRUNC(ROUND(D69*E69,2),2),0)</f>
        <v>1.1399999999999999</v>
      </c>
      <c r="I69" s="171" t="s">
        <v>190</v>
      </c>
      <c r="J69" s="172">
        <v>0</v>
      </c>
    </row>
    <row r="70" spans="1:22" x14ac:dyDescent="0.25">
      <c r="A70" s="173"/>
      <c r="B70" s="174"/>
      <c r="C70" s="120"/>
      <c r="D70" s="120"/>
      <c r="E70" s="175"/>
      <c r="F70" s="176"/>
      <c r="G70" s="118"/>
    </row>
    <row r="71" spans="1:22" x14ac:dyDescent="0.25">
      <c r="A71" s="143" t="s">
        <v>191</v>
      </c>
      <c r="B71" s="123"/>
      <c r="C71" s="122"/>
      <c r="D71" s="122"/>
      <c r="E71" s="122"/>
      <c r="F71" s="123"/>
      <c r="G71" s="122">
        <f>TRUNC(ROUND(SUM(G68:G70),5),2)</f>
        <v>1.1399999999999999</v>
      </c>
    </row>
    <row r="72" spans="1:22" s="93" customFormat="1" ht="15.75" customHeight="1" x14ac:dyDescent="0.25">
      <c r="A72" s="177"/>
      <c r="B72" s="178"/>
      <c r="C72" s="129" t="s">
        <v>192</v>
      </c>
      <c r="D72" s="129"/>
      <c r="E72" s="129"/>
      <c r="F72" s="129"/>
      <c r="G72" s="179">
        <f>TRUNC(ROUND(G29+G40+G64+G71,2),2)</f>
        <v>6.73</v>
      </c>
    </row>
    <row r="73" spans="1:22" ht="15.75" customHeight="1" x14ac:dyDescent="0.25">
      <c r="A73" s="180"/>
      <c r="B73" s="181"/>
      <c r="C73" s="182" t="s">
        <v>193</v>
      </c>
      <c r="D73" s="124"/>
      <c r="E73" s="124"/>
      <c r="F73" s="183">
        <v>0.03</v>
      </c>
      <c r="G73" s="122">
        <f>TRUNC(ROUND(G72*F73,2),2)</f>
        <v>0.2</v>
      </c>
    </row>
    <row r="74" spans="1:22" ht="15.75" customHeight="1" x14ac:dyDescent="0.25">
      <c r="A74" s="180"/>
      <c r="B74" s="181"/>
      <c r="C74" s="182" t="s">
        <v>194</v>
      </c>
      <c r="D74" s="124"/>
      <c r="E74" s="124"/>
      <c r="F74" s="184">
        <v>1.1000000000000001E-3</v>
      </c>
      <c r="G74" s="122">
        <f>TRUNC(ROUND(G72*F74,2),2)</f>
        <v>0.01</v>
      </c>
      <c r="V74">
        <f>+COLUMN(V73)</f>
        <v>22</v>
      </c>
    </row>
    <row r="75" spans="1:22" ht="15.75" customHeight="1" x14ac:dyDescent="0.25">
      <c r="A75" s="185"/>
      <c r="B75" s="186"/>
      <c r="C75" s="182" t="s">
        <v>195</v>
      </c>
      <c r="D75" s="124"/>
      <c r="E75" s="124"/>
      <c r="F75" s="144"/>
      <c r="G75" s="122">
        <f>TRUNC(ROUND(SUM(G72:G74),2),2)</f>
        <v>6.94</v>
      </c>
      <c r="U75" t="s">
        <v>196</v>
      </c>
      <c r="V75">
        <f>+TRUNC(ROUND(G29+G40+G71+G73+G74,2),2)</f>
        <v>6.94</v>
      </c>
    </row>
    <row r="76" spans="1:22" s="93" customFormat="1" ht="15.75" customHeight="1" x14ac:dyDescent="0.25">
      <c r="A76" s="187" t="s">
        <v>197</v>
      </c>
      <c r="B76" s="188"/>
      <c r="C76" s="189" t="s">
        <v>198</v>
      </c>
      <c r="D76" s="190"/>
      <c r="E76" s="190"/>
      <c r="F76" s="191"/>
      <c r="G76" s="192"/>
      <c r="U76" s="93" t="s">
        <v>199</v>
      </c>
      <c r="V76" s="93">
        <f>+G64</f>
        <v>0</v>
      </c>
    </row>
    <row r="77" spans="1:22" x14ac:dyDescent="0.25">
      <c r="A77" s="193"/>
      <c r="B77" s="193"/>
      <c r="C77" s="193"/>
      <c r="D77" s="193"/>
      <c r="E77" s="193"/>
      <c r="F77" s="193"/>
      <c r="G77" s="193"/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4" orientation="portrait" horizontalDpi="4294967293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2">
    <tabColor rgb="FF92D050"/>
    <pageSetUpPr fitToPage="1"/>
  </sheetPr>
  <dimension ref="A1:V77"/>
  <sheetViews>
    <sheetView showZeros="0" view="pageBreakPreview" topLeftCell="A4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58" t="s">
        <v>109</v>
      </c>
      <c r="B1" s="59"/>
      <c r="C1" s="59"/>
      <c r="D1" s="59"/>
      <c r="E1" s="59"/>
      <c r="F1" s="59"/>
      <c r="G1" s="60"/>
    </row>
    <row r="2" spans="1:22" ht="15" customHeight="1" x14ac:dyDescent="0.25">
      <c r="A2" s="61" t="s">
        <v>110</v>
      </c>
      <c r="B2" s="62"/>
      <c r="C2" s="62"/>
      <c r="D2" s="62" t="s">
        <v>111</v>
      </c>
      <c r="E2" s="63" t="s">
        <v>17</v>
      </c>
      <c r="F2" s="63"/>
      <c r="G2" s="64"/>
    </row>
    <row r="3" spans="1:22" ht="103.5" customHeight="1" x14ac:dyDescent="0.25">
      <c r="A3" s="65" t="s">
        <v>112</v>
      </c>
      <c r="B3" s="66"/>
      <c r="C3" s="62"/>
      <c r="D3" s="62"/>
      <c r="E3" s="63"/>
      <c r="F3" s="63"/>
      <c r="G3" s="64"/>
    </row>
    <row r="4" spans="1:22" ht="18" x14ac:dyDescent="0.25">
      <c r="A4" s="67" t="s">
        <v>113</v>
      </c>
      <c r="B4" s="68"/>
      <c r="C4" s="68"/>
      <c r="D4" s="68"/>
      <c r="E4" s="68"/>
      <c r="F4" s="68"/>
      <c r="G4" s="69"/>
    </row>
    <row r="5" spans="1:22" x14ac:dyDescent="0.25">
      <c r="A5" s="70"/>
      <c r="B5" s="71"/>
      <c r="C5" s="71"/>
      <c r="D5" s="72" t="s">
        <v>114</v>
      </c>
      <c r="F5" s="73"/>
      <c r="G5" s="74"/>
    </row>
    <row r="6" spans="1:22" x14ac:dyDescent="0.25">
      <c r="A6" s="75" t="s">
        <v>115</v>
      </c>
      <c r="B6" s="76"/>
      <c r="C6" s="71"/>
      <c r="D6" s="71"/>
      <c r="E6" s="71"/>
      <c r="F6" s="71"/>
      <c r="G6" s="77"/>
    </row>
    <row r="7" spans="1:22" ht="42" customHeight="1" x14ac:dyDescent="0.25">
      <c r="A7" s="78" t="s">
        <v>105</v>
      </c>
      <c r="B7" s="79"/>
      <c r="C7" s="79"/>
      <c r="D7" s="79"/>
      <c r="E7" s="79"/>
      <c r="F7" s="80" t="s">
        <v>116</v>
      </c>
      <c r="G7" s="81" t="s">
        <v>20</v>
      </c>
      <c r="H7" s="82"/>
      <c r="I7" s="83" t="s">
        <v>117</v>
      </c>
      <c r="J7" s="82">
        <v>2</v>
      </c>
    </row>
    <row r="8" spans="1:22" x14ac:dyDescent="0.25">
      <c r="A8" s="84" t="s">
        <v>118</v>
      </c>
      <c r="B8" s="85"/>
      <c r="C8" s="85"/>
      <c r="D8" s="85"/>
      <c r="E8" s="86"/>
      <c r="F8" s="86"/>
      <c r="G8" s="87"/>
    </row>
    <row r="9" spans="1:22" s="93" customFormat="1" x14ac:dyDescent="0.25">
      <c r="A9" s="88" t="s">
        <v>119</v>
      </c>
      <c r="B9" s="89"/>
      <c r="C9" s="90"/>
      <c r="D9" s="90"/>
      <c r="E9" s="91"/>
      <c r="F9" s="91"/>
      <c r="G9" s="92"/>
      <c r="I9" s="94" t="s">
        <v>120</v>
      </c>
      <c r="J9" s="94" t="s">
        <v>121</v>
      </c>
    </row>
    <row r="10" spans="1:22" ht="15.75" x14ac:dyDescent="0.25">
      <c r="A10" s="95" t="s">
        <v>122</v>
      </c>
      <c r="B10" s="95" t="s">
        <v>123</v>
      </c>
      <c r="C10" s="95" t="s">
        <v>124</v>
      </c>
      <c r="D10" s="95" t="s">
        <v>125</v>
      </c>
      <c r="E10" s="96" t="s">
        <v>126</v>
      </c>
      <c r="F10" s="96"/>
      <c r="G10" s="95" t="s">
        <v>127</v>
      </c>
      <c r="I10" s="97">
        <v>0.5</v>
      </c>
      <c r="J10" s="97">
        <f>1/I10</f>
        <v>2</v>
      </c>
    </row>
    <row r="11" spans="1:22" x14ac:dyDescent="0.25">
      <c r="A11" s="98"/>
      <c r="B11" s="99" t="s">
        <v>128</v>
      </c>
      <c r="C11" s="100" t="s">
        <v>129</v>
      </c>
      <c r="D11" s="99" t="s">
        <v>130</v>
      </c>
      <c r="E11" s="101" t="s">
        <v>131</v>
      </c>
      <c r="F11" s="102"/>
      <c r="G11" s="103" t="s">
        <v>132</v>
      </c>
      <c r="L11" t="s">
        <v>133</v>
      </c>
      <c r="M11" t="s">
        <v>134</v>
      </c>
      <c r="N11" t="s">
        <v>135</v>
      </c>
      <c r="O11" t="s">
        <v>136</v>
      </c>
      <c r="P11" t="s">
        <v>137</v>
      </c>
      <c r="Q11" t="s">
        <v>138</v>
      </c>
      <c r="R11" t="s">
        <v>139</v>
      </c>
      <c r="S11" t="s">
        <v>140</v>
      </c>
    </row>
    <row r="12" spans="1:22" x14ac:dyDescent="0.25">
      <c r="A12" s="104" t="s">
        <v>141</v>
      </c>
      <c r="B12" s="104">
        <v>1</v>
      </c>
      <c r="C12" s="105">
        <v>4.25</v>
      </c>
      <c r="D12" s="106">
        <f>IFERROR(ROUND(B12*C12,5),0)</f>
        <v>4.25</v>
      </c>
      <c r="E12" s="107">
        <v>0.12</v>
      </c>
      <c r="F12" s="108"/>
      <c r="G12" s="106">
        <f>IFERROR(TRUNC(ROUND(D12*E12,2),2),0)</f>
        <v>0.51</v>
      </c>
      <c r="I12" t="s">
        <v>142</v>
      </c>
      <c r="J12">
        <v>2</v>
      </c>
      <c r="U12">
        <v>6.25</v>
      </c>
      <c r="V12">
        <f>+U12*1.4</f>
        <v>8.75</v>
      </c>
    </row>
    <row r="13" spans="1:22" x14ac:dyDescent="0.25">
      <c r="A13" s="104" t="s">
        <v>143</v>
      </c>
      <c r="B13" s="104">
        <v>0</v>
      </c>
      <c r="C13" s="105">
        <v>10</v>
      </c>
      <c r="D13" s="106">
        <f t="shared" ref="D13:D26" si="0">IFERROR(ROUND(B13*C13,5),0)</f>
        <v>0</v>
      </c>
      <c r="E13" s="109">
        <v>0.12</v>
      </c>
      <c r="F13" s="110"/>
      <c r="G13" s="106">
        <f t="shared" ref="G13:G26" si="1">IFERROR(TRUNC(ROUND(D13*E13,2),2),0)</f>
        <v>0</v>
      </c>
      <c r="I13" t="s">
        <v>144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4" t="s">
        <v>145</v>
      </c>
      <c r="B14" s="104">
        <v>0</v>
      </c>
      <c r="C14" s="105">
        <v>20</v>
      </c>
      <c r="D14" s="106">
        <f t="shared" si="0"/>
        <v>0</v>
      </c>
      <c r="E14" s="107">
        <v>0.12</v>
      </c>
      <c r="F14" s="108"/>
      <c r="G14" s="106">
        <f t="shared" si="1"/>
        <v>0</v>
      </c>
      <c r="I14" t="s">
        <v>146</v>
      </c>
      <c r="J14">
        <v>2</v>
      </c>
      <c r="U14">
        <v>65</v>
      </c>
      <c r="V14">
        <f t="shared" si="2"/>
        <v>91</v>
      </c>
    </row>
    <row r="15" spans="1:22" x14ac:dyDescent="0.25">
      <c r="A15" s="104" t="s">
        <v>147</v>
      </c>
      <c r="B15" s="104">
        <v>0</v>
      </c>
      <c r="C15" s="105">
        <v>1</v>
      </c>
      <c r="D15" s="106">
        <f t="shared" si="0"/>
        <v>0</v>
      </c>
      <c r="E15" s="107">
        <v>0.12</v>
      </c>
      <c r="F15" s="108"/>
      <c r="G15" s="106">
        <f t="shared" si="1"/>
        <v>0</v>
      </c>
      <c r="I15" t="s">
        <v>148</v>
      </c>
      <c r="J15">
        <v>2</v>
      </c>
      <c r="U15">
        <v>2</v>
      </c>
      <c r="V15">
        <f t="shared" si="2"/>
        <v>2.8</v>
      </c>
    </row>
    <row r="16" spans="1:22" x14ac:dyDescent="0.25">
      <c r="A16" s="104" t="s">
        <v>149</v>
      </c>
      <c r="B16" s="104">
        <v>0</v>
      </c>
      <c r="C16" s="105">
        <v>0.5</v>
      </c>
      <c r="D16" s="106">
        <f t="shared" si="0"/>
        <v>0</v>
      </c>
      <c r="E16" s="107">
        <v>0.12</v>
      </c>
      <c r="F16" s="108"/>
      <c r="G16" s="106">
        <f t="shared" si="1"/>
        <v>0</v>
      </c>
      <c r="I16" t="s">
        <v>150</v>
      </c>
      <c r="J16">
        <v>2</v>
      </c>
      <c r="U16">
        <v>0.5</v>
      </c>
      <c r="V16">
        <f t="shared" si="2"/>
        <v>0.7</v>
      </c>
    </row>
    <row r="17" spans="1:22" x14ac:dyDescent="0.25">
      <c r="A17" s="104" t="s">
        <v>148</v>
      </c>
      <c r="B17" s="104">
        <v>0</v>
      </c>
      <c r="C17" s="105">
        <v>0.15</v>
      </c>
      <c r="D17" s="106">
        <f t="shared" si="0"/>
        <v>0</v>
      </c>
      <c r="E17" s="107">
        <v>0.12</v>
      </c>
      <c r="F17" s="108"/>
      <c r="G17" s="106">
        <f t="shared" si="1"/>
        <v>0</v>
      </c>
      <c r="I17" t="s">
        <v>151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111" t="s">
        <v>152</v>
      </c>
      <c r="B18" s="104">
        <v>2</v>
      </c>
      <c r="C18" s="105">
        <v>0.15</v>
      </c>
      <c r="D18" s="106">
        <f t="shared" si="0"/>
        <v>0.3</v>
      </c>
      <c r="E18" s="107">
        <v>0.12</v>
      </c>
      <c r="F18" s="108"/>
      <c r="G18" s="106">
        <f t="shared" si="1"/>
        <v>0.04</v>
      </c>
      <c r="I18" t="s">
        <v>153</v>
      </c>
      <c r="J18">
        <v>2</v>
      </c>
      <c r="U18">
        <v>0.15</v>
      </c>
      <c r="V18">
        <f t="shared" si="2"/>
        <v>0.21</v>
      </c>
    </row>
    <row r="19" spans="1:22" x14ac:dyDescent="0.25">
      <c r="A19" s="104" t="s">
        <v>154</v>
      </c>
      <c r="B19" s="104">
        <v>0</v>
      </c>
      <c r="C19" s="105">
        <v>0.16</v>
      </c>
      <c r="D19" s="106">
        <f t="shared" si="0"/>
        <v>0</v>
      </c>
      <c r="E19" s="107">
        <v>0.12</v>
      </c>
      <c r="F19" s="108"/>
      <c r="G19" s="106">
        <f t="shared" si="1"/>
        <v>0</v>
      </c>
      <c r="I19" t="s">
        <v>155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4" t="s">
        <v>156</v>
      </c>
      <c r="B20" s="104">
        <v>0</v>
      </c>
      <c r="C20" s="105">
        <v>0.2</v>
      </c>
      <c r="D20" s="106">
        <f t="shared" si="0"/>
        <v>0</v>
      </c>
      <c r="E20" s="107">
        <v>0.12</v>
      </c>
      <c r="F20" s="108"/>
      <c r="G20" s="106">
        <f t="shared" si="1"/>
        <v>0</v>
      </c>
      <c r="I20" t="s">
        <v>157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4" t="s">
        <v>158</v>
      </c>
      <c r="B21" s="104">
        <v>0</v>
      </c>
      <c r="C21" s="105">
        <v>0.2</v>
      </c>
      <c r="D21" s="106">
        <f t="shared" si="0"/>
        <v>0</v>
      </c>
      <c r="E21" s="107">
        <v>0.12</v>
      </c>
      <c r="F21" s="108"/>
      <c r="G21" s="106">
        <f t="shared" si="1"/>
        <v>0</v>
      </c>
      <c r="I21" t="s">
        <v>159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4" t="s">
        <v>160</v>
      </c>
      <c r="B22" s="104">
        <v>2</v>
      </c>
      <c r="C22" s="105">
        <v>0.17</v>
      </c>
      <c r="D22" s="106">
        <f t="shared" si="0"/>
        <v>0.34</v>
      </c>
      <c r="E22" s="107">
        <v>0.12</v>
      </c>
      <c r="F22" s="108"/>
      <c r="G22" s="106">
        <f t="shared" si="1"/>
        <v>0.04</v>
      </c>
      <c r="I22" t="s">
        <v>161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4" t="s">
        <v>162</v>
      </c>
      <c r="B23" s="104">
        <v>2</v>
      </c>
      <c r="C23" s="105">
        <v>0.05</v>
      </c>
      <c r="D23" s="106">
        <f t="shared" si="0"/>
        <v>0.1</v>
      </c>
      <c r="E23" s="107">
        <v>0.12</v>
      </c>
      <c r="F23" s="108"/>
      <c r="G23" s="106">
        <f t="shared" si="1"/>
        <v>0.01</v>
      </c>
      <c r="I23" t="s">
        <v>163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2" t="s">
        <v>164</v>
      </c>
      <c r="B24" s="104">
        <v>5</v>
      </c>
      <c r="C24" s="105">
        <v>0.05</v>
      </c>
      <c r="D24" s="106">
        <f t="shared" si="0"/>
        <v>0.25</v>
      </c>
      <c r="E24" s="107">
        <v>0.12</v>
      </c>
      <c r="F24" s="108"/>
      <c r="G24" s="106">
        <f t="shared" si="1"/>
        <v>0.03</v>
      </c>
      <c r="I24" t="s">
        <v>165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3" t="s">
        <v>161</v>
      </c>
      <c r="B25" s="112">
        <v>0</v>
      </c>
      <c r="C25" s="105">
        <v>0.05</v>
      </c>
      <c r="D25" s="106">
        <f t="shared" si="0"/>
        <v>0</v>
      </c>
      <c r="E25" s="107">
        <v>0.12</v>
      </c>
      <c r="F25" s="108"/>
      <c r="G25" s="106">
        <f t="shared" si="1"/>
        <v>0</v>
      </c>
      <c r="I25" t="s">
        <v>166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4" t="s">
        <v>167</v>
      </c>
      <c r="B26" s="113">
        <v>0</v>
      </c>
      <c r="C26" s="105">
        <v>2</v>
      </c>
      <c r="D26" s="106">
        <f t="shared" si="0"/>
        <v>0</v>
      </c>
      <c r="E26" s="107">
        <v>0.12</v>
      </c>
      <c r="F26" s="108"/>
      <c r="G26" s="106">
        <f t="shared" si="1"/>
        <v>0</v>
      </c>
      <c r="I26" t="s">
        <v>168</v>
      </c>
      <c r="J26">
        <v>5</v>
      </c>
      <c r="U26">
        <v>5</v>
      </c>
      <c r="V26">
        <f t="shared" si="2"/>
        <v>7</v>
      </c>
    </row>
    <row r="27" spans="1:22" x14ac:dyDescent="0.25">
      <c r="A27" s="115"/>
      <c r="B27" s="116"/>
      <c r="C27" s="105"/>
      <c r="D27" s="117"/>
      <c r="E27" s="105"/>
      <c r="F27" s="108"/>
      <c r="G27" s="110"/>
      <c r="I27" t="s">
        <v>169</v>
      </c>
      <c r="J27">
        <v>5</v>
      </c>
    </row>
    <row r="28" spans="1:22" x14ac:dyDescent="0.25">
      <c r="A28" s="118"/>
      <c r="B28" s="118"/>
      <c r="C28" s="119"/>
      <c r="D28" s="120"/>
      <c r="E28" s="119"/>
      <c r="F28" s="121"/>
      <c r="G28" s="87"/>
    </row>
    <row r="29" spans="1:22" x14ac:dyDescent="0.25">
      <c r="A29" s="122" t="s">
        <v>170</v>
      </c>
      <c r="B29" s="122"/>
      <c r="C29" s="123"/>
      <c r="D29" s="122"/>
      <c r="E29" s="124"/>
      <c r="F29" s="125"/>
      <c r="G29" s="122">
        <f>TRUNC(ROUND(SUM(G12:G28),2),2)</f>
        <v>0.63</v>
      </c>
    </row>
    <row r="30" spans="1:22" s="93" customFormat="1" x14ac:dyDescent="0.25">
      <c r="A30" s="126" t="s">
        <v>171</v>
      </c>
      <c r="B30" s="127"/>
      <c r="C30" s="128"/>
      <c r="D30" s="128"/>
      <c r="E30" s="129"/>
      <c r="F30" s="129"/>
      <c r="G30" s="130"/>
    </row>
    <row r="31" spans="1:22" x14ac:dyDescent="0.25">
      <c r="A31" s="95" t="s">
        <v>172</v>
      </c>
      <c r="B31" s="131" t="s">
        <v>123</v>
      </c>
      <c r="C31" s="95" t="s">
        <v>173</v>
      </c>
      <c r="D31" s="95" t="s">
        <v>125</v>
      </c>
      <c r="E31" s="132" t="s">
        <v>126</v>
      </c>
      <c r="F31" s="133"/>
      <c r="G31" s="134" t="s">
        <v>127</v>
      </c>
    </row>
    <row r="32" spans="1:22" x14ac:dyDescent="0.25">
      <c r="A32" s="135"/>
      <c r="B32" s="136" t="s">
        <v>128</v>
      </c>
      <c r="C32" s="120" t="s">
        <v>129</v>
      </c>
      <c r="D32" s="120" t="s">
        <v>130</v>
      </c>
      <c r="E32" s="137" t="s">
        <v>131</v>
      </c>
      <c r="F32" s="138"/>
      <c r="G32" s="139" t="s">
        <v>132</v>
      </c>
    </row>
    <row r="33" spans="1:14" x14ac:dyDescent="0.25">
      <c r="A33" s="115" t="s">
        <v>174</v>
      </c>
      <c r="B33" s="140">
        <v>1</v>
      </c>
      <c r="C33" s="115">
        <v>5.5</v>
      </c>
      <c r="D33" s="106">
        <f>IFERROR(ROUND(B33*C33,5),0)</f>
        <v>5.5</v>
      </c>
      <c r="E33" s="105">
        <v>0.12</v>
      </c>
      <c r="F33" s="108"/>
      <c r="G33" s="108">
        <f>IFERROR(TRUNC(ROUND(D33*E33,2),2),0)</f>
        <v>0.66</v>
      </c>
    </row>
    <row r="34" spans="1:14" x14ac:dyDescent="0.25">
      <c r="A34" s="115" t="s">
        <v>175</v>
      </c>
      <c r="B34" s="140">
        <v>2</v>
      </c>
      <c r="C34" s="115">
        <v>5</v>
      </c>
      <c r="D34" s="106">
        <f t="shared" ref="D34:D38" si="3">IFERROR(ROUND(B34*C34,5),0)</f>
        <v>10</v>
      </c>
      <c r="E34" s="105">
        <v>0.12</v>
      </c>
      <c r="F34" s="108"/>
      <c r="G34" s="108">
        <f t="shared" ref="G34:G38" si="4">IFERROR(TRUNC(ROUND(D34*E34,2),2),0)</f>
        <v>1.2</v>
      </c>
    </row>
    <row r="35" spans="1:14" x14ac:dyDescent="0.25">
      <c r="A35" s="115" t="s">
        <v>176</v>
      </c>
      <c r="B35" s="140">
        <v>2</v>
      </c>
      <c r="C35" s="115">
        <v>4.5</v>
      </c>
      <c r="D35" s="106">
        <f t="shared" si="3"/>
        <v>9</v>
      </c>
      <c r="E35" s="105">
        <v>0.12</v>
      </c>
      <c r="F35" s="108"/>
      <c r="G35" s="108">
        <f t="shared" si="4"/>
        <v>1.08</v>
      </c>
    </row>
    <row r="36" spans="1:14" x14ac:dyDescent="0.25">
      <c r="A36" s="115" t="s">
        <v>177</v>
      </c>
      <c r="B36" s="140">
        <v>0</v>
      </c>
      <c r="C36" s="115">
        <v>5</v>
      </c>
      <c r="D36" s="106">
        <f t="shared" si="3"/>
        <v>0</v>
      </c>
      <c r="E36" s="105">
        <v>0.12</v>
      </c>
      <c r="F36" s="108"/>
      <c r="G36" s="108">
        <f t="shared" si="4"/>
        <v>0</v>
      </c>
      <c r="I36" s="141"/>
      <c r="J36" s="141"/>
      <c r="K36" s="141"/>
      <c r="L36" s="141"/>
      <c r="M36" s="141"/>
      <c r="N36" s="141"/>
    </row>
    <row r="37" spans="1:14" x14ac:dyDescent="0.25">
      <c r="A37" s="115" t="s">
        <v>178</v>
      </c>
      <c r="B37" s="140">
        <v>0</v>
      </c>
      <c r="C37" s="115">
        <v>6.5</v>
      </c>
      <c r="D37" s="106">
        <f t="shared" si="3"/>
        <v>0</v>
      </c>
      <c r="E37" s="105">
        <v>0.12</v>
      </c>
      <c r="F37" s="108"/>
      <c r="G37" s="108">
        <f t="shared" si="4"/>
        <v>0</v>
      </c>
      <c r="I37" s="141"/>
      <c r="J37" s="141"/>
      <c r="K37" s="141"/>
      <c r="L37" s="141"/>
      <c r="M37" s="141"/>
      <c r="N37" s="141"/>
    </row>
    <row r="38" spans="1:14" x14ac:dyDescent="0.25">
      <c r="A38" s="115"/>
      <c r="B38" s="140">
        <v>0</v>
      </c>
      <c r="C38" s="115"/>
      <c r="D38" s="106">
        <f t="shared" si="3"/>
        <v>0</v>
      </c>
      <c r="E38" s="105">
        <v>0</v>
      </c>
      <c r="F38" s="108"/>
      <c r="G38" s="108">
        <f t="shared" si="4"/>
        <v>0</v>
      </c>
      <c r="I38" s="141"/>
      <c r="J38" s="141"/>
      <c r="K38" s="141"/>
      <c r="L38" s="141"/>
      <c r="M38" s="141"/>
      <c r="N38" s="141"/>
    </row>
    <row r="39" spans="1:14" x14ac:dyDescent="0.25">
      <c r="A39" s="135"/>
      <c r="B39" s="142"/>
      <c r="C39" s="118"/>
      <c r="D39" s="120"/>
      <c r="E39" s="119"/>
      <c r="F39" s="121"/>
      <c r="G39" s="121"/>
      <c r="I39" s="141"/>
      <c r="J39" s="141"/>
      <c r="K39" s="141"/>
      <c r="L39" s="141"/>
      <c r="M39" s="141"/>
      <c r="N39" s="141"/>
    </row>
    <row r="40" spans="1:14" x14ac:dyDescent="0.25">
      <c r="A40" s="122" t="s">
        <v>179</v>
      </c>
      <c r="B40" s="143"/>
      <c r="C40" s="122"/>
      <c r="D40" s="122"/>
      <c r="E40" s="123"/>
      <c r="F40" s="144"/>
      <c r="G40" s="122">
        <f>TRUNC(ROUND(SUM(G33:G39),2),2)</f>
        <v>2.94</v>
      </c>
      <c r="I40" s="141"/>
      <c r="J40" s="141"/>
      <c r="K40" s="141"/>
      <c r="L40" s="141"/>
      <c r="M40" s="141"/>
      <c r="N40" s="141"/>
    </row>
    <row r="41" spans="1:14" s="93" customFormat="1" x14ac:dyDescent="0.25">
      <c r="A41" s="126" t="s">
        <v>180</v>
      </c>
      <c r="B41" s="127"/>
      <c r="C41" s="128"/>
      <c r="D41" s="128"/>
      <c r="E41" s="129"/>
      <c r="F41" s="129"/>
      <c r="G41" s="130"/>
      <c r="I41" s="145"/>
      <c r="J41" s="145"/>
      <c r="K41" s="145"/>
      <c r="L41" s="145"/>
      <c r="M41" s="145"/>
      <c r="N41" s="145"/>
    </row>
    <row r="42" spans="1:14" ht="15.75" customHeight="1" x14ac:dyDescent="0.25">
      <c r="A42" s="143" t="s">
        <v>181</v>
      </c>
      <c r="B42" s="144"/>
      <c r="C42" s="122" t="s">
        <v>5</v>
      </c>
      <c r="D42" s="122" t="s">
        <v>123</v>
      </c>
      <c r="E42" s="124" t="s">
        <v>182</v>
      </c>
      <c r="F42" s="124"/>
      <c r="G42" s="122" t="s">
        <v>127</v>
      </c>
      <c r="I42" s="141"/>
      <c r="J42" s="141"/>
      <c r="K42" s="141"/>
      <c r="L42" s="141"/>
      <c r="M42" s="141"/>
      <c r="N42" s="141"/>
    </row>
    <row r="43" spans="1:14" x14ac:dyDescent="0.25">
      <c r="A43" s="146"/>
      <c r="B43" s="147"/>
      <c r="C43" s="99"/>
      <c r="D43" s="99" t="s">
        <v>128</v>
      </c>
      <c r="E43" s="148" t="s">
        <v>129</v>
      </c>
      <c r="F43" s="102"/>
      <c r="G43" s="99" t="s">
        <v>130</v>
      </c>
      <c r="I43" s="141"/>
      <c r="J43" s="141"/>
      <c r="K43" s="141"/>
      <c r="L43" s="141"/>
      <c r="M43" s="141"/>
      <c r="N43" s="141"/>
    </row>
    <row r="44" spans="1:14" x14ac:dyDescent="0.25">
      <c r="A44" s="149" t="s">
        <v>100</v>
      </c>
      <c r="B44" s="150"/>
      <c r="C44" s="151"/>
      <c r="D44" s="152"/>
      <c r="E44" s="153"/>
      <c r="F44" s="154"/>
      <c r="G44" s="115">
        <f>IFERROR(TRUNC(ROUND(D44*E44,2),2),0)</f>
        <v>0</v>
      </c>
      <c r="I44" s="141"/>
      <c r="J44" s="155"/>
      <c r="K44" s="141"/>
      <c r="L44" s="141"/>
      <c r="M44" s="141"/>
      <c r="N44" s="141"/>
    </row>
    <row r="45" spans="1:14" x14ac:dyDescent="0.25">
      <c r="A45" s="156"/>
      <c r="B45" s="157"/>
      <c r="C45" s="151"/>
      <c r="D45" s="152"/>
      <c r="E45" s="158"/>
      <c r="F45" s="110"/>
      <c r="G45" s="115">
        <f t="shared" ref="G45:G63" si="5">IFERROR(TRUNC(ROUND(D45*E45,2),2),0)</f>
        <v>0</v>
      </c>
      <c r="I45" s="141"/>
      <c r="J45" s="155"/>
      <c r="K45" s="141"/>
      <c r="L45" s="141"/>
      <c r="M45" s="141"/>
      <c r="N45" s="141"/>
    </row>
    <row r="46" spans="1:14" x14ac:dyDescent="0.25">
      <c r="A46" s="156"/>
      <c r="B46" s="157"/>
      <c r="C46" s="159"/>
      <c r="D46" s="160"/>
      <c r="E46" s="161"/>
      <c r="F46" s="108"/>
      <c r="G46" s="115">
        <f t="shared" si="5"/>
        <v>0</v>
      </c>
      <c r="I46" s="141"/>
      <c r="J46" s="155"/>
      <c r="K46" s="141"/>
      <c r="L46" s="141"/>
      <c r="M46" s="141"/>
      <c r="N46" s="141"/>
    </row>
    <row r="47" spans="1:14" x14ac:dyDescent="0.25">
      <c r="A47" s="156"/>
      <c r="B47" s="157"/>
      <c r="C47" s="151"/>
      <c r="D47" s="152"/>
      <c r="E47" s="161"/>
      <c r="F47" s="108"/>
      <c r="G47" s="115">
        <f t="shared" si="5"/>
        <v>0</v>
      </c>
      <c r="I47" s="141"/>
      <c r="J47" s="155"/>
      <c r="K47" s="141"/>
      <c r="L47" s="141"/>
      <c r="M47" s="141"/>
      <c r="N47" s="141"/>
    </row>
    <row r="48" spans="1:14" x14ac:dyDescent="0.25">
      <c r="A48" s="156"/>
      <c r="B48" s="157"/>
      <c r="C48" s="151"/>
      <c r="D48" s="152"/>
      <c r="E48" s="161"/>
      <c r="F48" s="108"/>
      <c r="G48" s="115">
        <f t="shared" si="5"/>
        <v>0</v>
      </c>
      <c r="I48" s="141"/>
      <c r="J48" s="155"/>
      <c r="K48" s="141"/>
      <c r="L48" s="141"/>
      <c r="M48" s="141"/>
      <c r="N48" s="141"/>
    </row>
    <row r="49" spans="1:14" x14ac:dyDescent="0.25">
      <c r="A49" s="156"/>
      <c r="B49" s="157"/>
      <c r="C49" s="151"/>
      <c r="D49" s="152"/>
      <c r="E49" s="161"/>
      <c r="F49" s="108"/>
      <c r="G49" s="115">
        <f t="shared" si="5"/>
        <v>0</v>
      </c>
      <c r="I49" s="141"/>
      <c r="J49" s="155"/>
      <c r="K49" s="141"/>
      <c r="L49" s="141"/>
      <c r="M49" s="141"/>
      <c r="N49" s="141"/>
    </row>
    <row r="50" spans="1:14" x14ac:dyDescent="0.25">
      <c r="A50" s="156"/>
      <c r="B50" s="157"/>
      <c r="C50" s="151"/>
      <c r="D50" s="152"/>
      <c r="E50" s="161"/>
      <c r="F50" s="108"/>
      <c r="G50" s="115">
        <f t="shared" si="5"/>
        <v>0</v>
      </c>
      <c r="I50" s="141"/>
      <c r="J50" s="155"/>
      <c r="K50" s="141"/>
      <c r="L50" s="141"/>
      <c r="M50" s="141"/>
      <c r="N50" s="141"/>
    </row>
    <row r="51" spans="1:14" x14ac:dyDescent="0.25">
      <c r="A51" s="156"/>
      <c r="B51" s="157"/>
      <c r="C51" s="151"/>
      <c r="D51" s="152"/>
      <c r="E51" s="161"/>
      <c r="F51" s="108"/>
      <c r="G51" s="115">
        <f t="shared" si="5"/>
        <v>0</v>
      </c>
      <c r="I51" s="141"/>
      <c r="J51" s="155"/>
      <c r="K51" s="141"/>
      <c r="L51" s="141"/>
      <c r="M51" s="141"/>
      <c r="N51" s="141"/>
    </row>
    <row r="52" spans="1:14" x14ac:dyDescent="0.25">
      <c r="A52" s="156"/>
      <c r="B52" s="157"/>
      <c r="C52" s="151"/>
      <c r="D52" s="152"/>
      <c r="E52" s="161"/>
      <c r="F52" s="108"/>
      <c r="G52" s="115">
        <f t="shared" si="5"/>
        <v>0</v>
      </c>
      <c r="I52" s="141"/>
      <c r="J52" s="155"/>
      <c r="K52" s="141"/>
      <c r="L52" s="141"/>
      <c r="M52" s="141"/>
      <c r="N52" s="141"/>
    </row>
    <row r="53" spans="1:14" x14ac:dyDescent="0.25">
      <c r="A53" s="156"/>
      <c r="B53" s="157"/>
      <c r="C53" s="151"/>
      <c r="D53" s="152"/>
      <c r="E53" s="161"/>
      <c r="F53" s="108"/>
      <c r="G53" s="115">
        <f t="shared" si="5"/>
        <v>0</v>
      </c>
      <c r="I53" s="141"/>
      <c r="J53" s="155"/>
      <c r="K53" s="141"/>
      <c r="L53" s="141"/>
      <c r="M53" s="141"/>
      <c r="N53" s="141"/>
    </row>
    <row r="54" spans="1:14" x14ac:dyDescent="0.25">
      <c r="A54" s="156"/>
      <c r="B54" s="157"/>
      <c r="C54" s="151"/>
      <c r="D54" s="152"/>
      <c r="E54" s="161"/>
      <c r="F54" s="108"/>
      <c r="G54" s="115">
        <f t="shared" si="5"/>
        <v>0</v>
      </c>
      <c r="I54" s="141"/>
      <c r="J54" s="155"/>
      <c r="K54" s="141"/>
      <c r="L54" s="141"/>
      <c r="M54" s="141"/>
      <c r="N54" s="141"/>
    </row>
    <row r="55" spans="1:14" x14ac:dyDescent="0.25">
      <c r="A55" s="140"/>
      <c r="B55" s="105"/>
      <c r="C55" s="151"/>
      <c r="D55" s="152"/>
      <c r="E55" s="140"/>
      <c r="F55" s="108"/>
      <c r="G55" s="115">
        <f t="shared" si="5"/>
        <v>0</v>
      </c>
      <c r="I55" s="141"/>
      <c r="J55" s="141"/>
      <c r="K55" s="141"/>
      <c r="L55" s="141"/>
      <c r="M55" s="141"/>
      <c r="N55" s="141"/>
    </row>
    <row r="56" spans="1:14" x14ac:dyDescent="0.25">
      <c r="A56" s="156"/>
      <c r="B56" s="157"/>
      <c r="C56" s="151"/>
      <c r="D56" s="152"/>
      <c r="E56" s="161"/>
      <c r="F56" s="108"/>
      <c r="G56" s="115">
        <f t="shared" si="5"/>
        <v>0</v>
      </c>
      <c r="I56" s="141"/>
      <c r="J56" s="155"/>
      <c r="K56" s="141"/>
      <c r="L56" s="141"/>
      <c r="M56" s="141"/>
      <c r="N56" s="141"/>
    </row>
    <row r="57" spans="1:14" x14ac:dyDescent="0.25">
      <c r="A57" s="156"/>
      <c r="B57" s="157"/>
      <c r="C57" s="151"/>
      <c r="D57" s="152"/>
      <c r="E57" s="161"/>
      <c r="F57" s="108"/>
      <c r="G57" s="115">
        <f t="shared" si="5"/>
        <v>0</v>
      </c>
      <c r="I57" s="141"/>
      <c r="J57" s="155"/>
      <c r="K57" s="141"/>
      <c r="L57" s="141"/>
      <c r="M57" s="141"/>
      <c r="N57" s="141"/>
    </row>
    <row r="58" spans="1:14" x14ac:dyDescent="0.25">
      <c r="A58" s="156"/>
      <c r="B58" s="157"/>
      <c r="C58" s="151"/>
      <c r="D58" s="152"/>
      <c r="E58" s="161"/>
      <c r="F58" s="108"/>
      <c r="G58" s="115">
        <f t="shared" si="5"/>
        <v>0</v>
      </c>
      <c r="I58" s="141"/>
      <c r="J58" s="155"/>
      <c r="K58" s="141"/>
      <c r="L58" s="141"/>
      <c r="M58" s="141"/>
      <c r="N58" s="141"/>
    </row>
    <row r="59" spans="1:14" x14ac:dyDescent="0.25">
      <c r="A59" s="156"/>
      <c r="B59" s="157"/>
      <c r="C59" s="151"/>
      <c r="D59" s="152"/>
      <c r="E59" s="161"/>
      <c r="F59" s="108"/>
      <c r="G59" s="115">
        <f t="shared" si="5"/>
        <v>0</v>
      </c>
      <c r="I59" s="141"/>
      <c r="J59" s="155"/>
      <c r="K59" s="141"/>
      <c r="L59" s="141"/>
      <c r="M59" s="141"/>
      <c r="N59" s="141"/>
    </row>
    <row r="60" spans="1:14" x14ac:dyDescent="0.25">
      <c r="A60" s="156"/>
      <c r="B60" s="157"/>
      <c r="C60" s="151"/>
      <c r="D60" s="152"/>
      <c r="E60" s="161"/>
      <c r="F60" s="108"/>
      <c r="G60" s="115">
        <f t="shared" si="5"/>
        <v>0</v>
      </c>
      <c r="I60" s="141"/>
      <c r="J60" s="155"/>
      <c r="K60" s="141"/>
      <c r="L60" s="141"/>
      <c r="M60" s="141"/>
      <c r="N60" s="141"/>
    </row>
    <row r="61" spans="1:14" x14ac:dyDescent="0.25">
      <c r="A61" s="140"/>
      <c r="B61" s="105"/>
      <c r="C61" s="115"/>
      <c r="D61" s="115"/>
      <c r="E61" s="140"/>
      <c r="F61" s="108"/>
      <c r="G61" s="115">
        <f t="shared" si="5"/>
        <v>0</v>
      </c>
      <c r="I61" s="141"/>
      <c r="J61" s="141"/>
      <c r="K61" s="141"/>
      <c r="L61" s="141"/>
      <c r="M61" s="141"/>
      <c r="N61" s="141"/>
    </row>
    <row r="62" spans="1:14" x14ac:dyDescent="0.25">
      <c r="A62" s="140"/>
      <c r="B62" s="105"/>
      <c r="C62" s="115"/>
      <c r="D62" s="115"/>
      <c r="E62" s="140"/>
      <c r="F62" s="108"/>
      <c r="G62" s="115">
        <f t="shared" si="5"/>
        <v>0</v>
      </c>
      <c r="I62" s="141"/>
      <c r="J62" s="141"/>
      <c r="K62" s="141"/>
      <c r="L62" s="141"/>
      <c r="M62" s="141"/>
      <c r="N62" s="141"/>
    </row>
    <row r="63" spans="1:14" x14ac:dyDescent="0.25">
      <c r="A63" s="162"/>
      <c r="B63" s="119"/>
      <c r="C63" s="118"/>
      <c r="D63" s="118"/>
      <c r="E63" s="162"/>
      <c r="F63" s="121"/>
      <c r="G63" s="115">
        <f t="shared" si="5"/>
        <v>0</v>
      </c>
      <c r="I63" s="141"/>
      <c r="J63" s="141"/>
      <c r="K63" s="141"/>
      <c r="L63" s="141"/>
      <c r="M63" s="141"/>
      <c r="N63" s="141"/>
    </row>
    <row r="64" spans="1:14" x14ac:dyDescent="0.25">
      <c r="A64" s="143" t="s">
        <v>183</v>
      </c>
      <c r="B64" s="123"/>
      <c r="C64" s="122"/>
      <c r="D64" s="122"/>
      <c r="E64" s="143"/>
      <c r="F64" s="144"/>
      <c r="G64" s="144">
        <f>TRUNC(ROUND(SUM(G44:G63),2),2)</f>
        <v>0</v>
      </c>
      <c r="I64" s="141"/>
      <c r="J64" s="141"/>
      <c r="K64" s="141"/>
      <c r="L64" s="141"/>
      <c r="M64" s="141"/>
      <c r="N64" s="141"/>
    </row>
    <row r="65" spans="1:22" s="93" customFormat="1" x14ac:dyDescent="0.25">
      <c r="A65" s="126" t="s">
        <v>184</v>
      </c>
      <c r="B65" s="127"/>
      <c r="C65" s="128"/>
      <c r="D65" s="128"/>
      <c r="E65" s="129"/>
      <c r="F65" s="129"/>
      <c r="G65" s="130"/>
      <c r="I65" s="145"/>
      <c r="J65" s="145"/>
      <c r="K65" s="145"/>
      <c r="L65" s="145"/>
      <c r="M65" s="145"/>
      <c r="N65" s="145"/>
    </row>
    <row r="66" spans="1:22" ht="27.75" customHeight="1" x14ac:dyDescent="0.25">
      <c r="A66" s="163" t="s">
        <v>122</v>
      </c>
      <c r="B66" s="132"/>
      <c r="C66" s="95" t="s">
        <v>185</v>
      </c>
      <c r="D66" s="95" t="s">
        <v>186</v>
      </c>
      <c r="E66" s="163" t="s">
        <v>124</v>
      </c>
      <c r="F66" s="133"/>
      <c r="G66" s="134" t="s">
        <v>187</v>
      </c>
    </row>
    <row r="67" spans="1:22" x14ac:dyDescent="0.25">
      <c r="A67" s="142"/>
      <c r="B67" s="85"/>
      <c r="C67" s="120"/>
      <c r="D67" s="120" t="s">
        <v>128</v>
      </c>
      <c r="E67" s="164" t="s">
        <v>129</v>
      </c>
      <c r="F67" s="165"/>
      <c r="G67" s="99" t="s">
        <v>188</v>
      </c>
    </row>
    <row r="68" spans="1:22" ht="15.75" thickBot="1" x14ac:dyDescent="0.3">
      <c r="A68" s="166"/>
      <c r="B68" s="167"/>
      <c r="C68" s="168"/>
      <c r="D68" s="168"/>
      <c r="E68" s="161"/>
      <c r="F68" s="108"/>
      <c r="G68" s="168"/>
    </row>
    <row r="69" spans="1:22" ht="15.75" thickBot="1" x14ac:dyDescent="0.3">
      <c r="A69" s="169" t="s">
        <v>189</v>
      </c>
      <c r="B69" s="170"/>
      <c r="C69" s="116" t="s">
        <v>20</v>
      </c>
      <c r="D69" s="116">
        <v>1</v>
      </c>
      <c r="E69" s="140">
        <v>1.1399999999999999</v>
      </c>
      <c r="F69" s="108"/>
      <c r="G69" s="115">
        <f>IFERROR(TRUNC(ROUND(D69*E69,2),2),0)</f>
        <v>1.1399999999999999</v>
      </c>
      <c r="I69" s="171" t="s">
        <v>190</v>
      </c>
      <c r="J69" s="172">
        <v>0</v>
      </c>
    </row>
    <row r="70" spans="1:22" x14ac:dyDescent="0.25">
      <c r="A70" s="173"/>
      <c r="B70" s="174"/>
      <c r="C70" s="120"/>
      <c r="D70" s="120"/>
      <c r="E70" s="175"/>
      <c r="F70" s="176"/>
      <c r="G70" s="118"/>
    </row>
    <row r="71" spans="1:22" x14ac:dyDescent="0.25">
      <c r="A71" s="143" t="s">
        <v>191</v>
      </c>
      <c r="B71" s="123"/>
      <c r="C71" s="122"/>
      <c r="D71" s="122"/>
      <c r="E71" s="122"/>
      <c r="F71" s="123"/>
      <c r="G71" s="122">
        <f>TRUNC(ROUND(SUM(G68:G70),5),2)</f>
        <v>1.1399999999999999</v>
      </c>
    </row>
    <row r="72" spans="1:22" s="93" customFormat="1" ht="15.75" customHeight="1" x14ac:dyDescent="0.25">
      <c r="A72" s="177"/>
      <c r="B72" s="178"/>
      <c r="C72" s="129" t="s">
        <v>192</v>
      </c>
      <c r="D72" s="129"/>
      <c r="E72" s="129"/>
      <c r="F72" s="129"/>
      <c r="G72" s="179">
        <f>TRUNC(ROUND(G29+G40+G64+G71,2),2)</f>
        <v>4.71</v>
      </c>
    </row>
    <row r="73" spans="1:22" ht="15.75" customHeight="1" x14ac:dyDescent="0.25">
      <c r="A73" s="180"/>
      <c r="B73" s="181"/>
      <c r="C73" s="182" t="s">
        <v>193</v>
      </c>
      <c r="D73" s="124"/>
      <c r="E73" s="124"/>
      <c r="F73" s="183">
        <v>0.03</v>
      </c>
      <c r="G73" s="122">
        <f>TRUNC(ROUND(G72*F73,2),2)</f>
        <v>0.14000000000000001</v>
      </c>
    </row>
    <row r="74" spans="1:22" ht="15.75" customHeight="1" x14ac:dyDescent="0.25">
      <c r="A74" s="180"/>
      <c r="B74" s="181"/>
      <c r="C74" s="182" t="s">
        <v>194</v>
      </c>
      <c r="D74" s="124"/>
      <c r="E74" s="124"/>
      <c r="F74" s="184">
        <v>1.1000000000000001E-3</v>
      </c>
      <c r="G74" s="122">
        <f>TRUNC(ROUND(G72*F74,2),2)</f>
        <v>0.01</v>
      </c>
      <c r="V74">
        <f>+COLUMN(V73)</f>
        <v>22</v>
      </c>
    </row>
    <row r="75" spans="1:22" ht="15.75" customHeight="1" x14ac:dyDescent="0.25">
      <c r="A75" s="185"/>
      <c r="B75" s="186"/>
      <c r="C75" s="182" t="s">
        <v>195</v>
      </c>
      <c r="D75" s="124"/>
      <c r="E75" s="124"/>
      <c r="F75" s="144"/>
      <c r="G75" s="122">
        <f>TRUNC(ROUND(SUM(G72:G74),2),2)</f>
        <v>4.8600000000000003</v>
      </c>
      <c r="U75" t="s">
        <v>196</v>
      </c>
      <c r="V75">
        <f>+TRUNC(ROUND(G29+G40+G71+G73+G74,2),2)</f>
        <v>4.8600000000000003</v>
      </c>
    </row>
    <row r="76" spans="1:22" s="93" customFormat="1" ht="15.75" customHeight="1" x14ac:dyDescent="0.25">
      <c r="A76" s="187" t="s">
        <v>197</v>
      </c>
      <c r="B76" s="188"/>
      <c r="C76" s="189" t="s">
        <v>198</v>
      </c>
      <c r="D76" s="190"/>
      <c r="E76" s="190"/>
      <c r="F76" s="191"/>
      <c r="G76" s="192"/>
      <c r="U76" s="93" t="s">
        <v>199</v>
      </c>
      <c r="V76" s="93">
        <f>+G64</f>
        <v>0</v>
      </c>
    </row>
    <row r="77" spans="1:22" x14ac:dyDescent="0.25">
      <c r="A77" s="193"/>
      <c r="B77" s="193"/>
      <c r="C77" s="193"/>
      <c r="D77" s="193"/>
      <c r="E77" s="193"/>
      <c r="F77" s="193"/>
      <c r="G77" s="193"/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4" orientation="portrait" horizontalDpi="4294967293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3">
    <tabColor rgb="FF92D050"/>
    <pageSetUpPr fitToPage="1"/>
  </sheetPr>
  <dimension ref="A1:V77"/>
  <sheetViews>
    <sheetView showZeros="0" view="pageBreakPreview" topLeftCell="A4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58" t="s">
        <v>109</v>
      </c>
      <c r="B1" s="59"/>
      <c r="C1" s="59"/>
      <c r="D1" s="59"/>
      <c r="E1" s="59"/>
      <c r="F1" s="59"/>
      <c r="G1" s="60"/>
    </row>
    <row r="2" spans="1:22" ht="15" customHeight="1" x14ac:dyDescent="0.25">
      <c r="A2" s="61" t="s">
        <v>110</v>
      </c>
      <c r="B2" s="62"/>
      <c r="C2" s="62"/>
      <c r="D2" s="62" t="s">
        <v>111</v>
      </c>
      <c r="E2" s="63" t="s">
        <v>17</v>
      </c>
      <c r="F2" s="63"/>
      <c r="G2" s="64"/>
    </row>
    <row r="3" spans="1:22" ht="103.5" customHeight="1" x14ac:dyDescent="0.25">
      <c r="A3" s="65" t="s">
        <v>112</v>
      </c>
      <c r="B3" s="66"/>
      <c r="C3" s="62"/>
      <c r="D3" s="62"/>
      <c r="E3" s="63"/>
      <c r="F3" s="63"/>
      <c r="G3" s="64"/>
    </row>
    <row r="4" spans="1:22" ht="18" x14ac:dyDescent="0.25">
      <c r="A4" s="67" t="s">
        <v>113</v>
      </c>
      <c r="B4" s="68"/>
      <c r="C4" s="68"/>
      <c r="D4" s="68"/>
      <c r="E4" s="68"/>
      <c r="F4" s="68"/>
      <c r="G4" s="69"/>
    </row>
    <row r="5" spans="1:22" x14ac:dyDescent="0.25">
      <c r="A5" s="70"/>
      <c r="B5" s="71"/>
      <c r="C5" s="71"/>
      <c r="D5" s="72" t="s">
        <v>114</v>
      </c>
      <c r="F5" s="73"/>
      <c r="G5" s="74"/>
    </row>
    <row r="6" spans="1:22" x14ac:dyDescent="0.25">
      <c r="A6" s="75" t="s">
        <v>115</v>
      </c>
      <c r="B6" s="76"/>
      <c r="C6" s="71"/>
      <c r="D6" s="71"/>
      <c r="E6" s="71"/>
      <c r="F6" s="71"/>
      <c r="G6" s="77"/>
    </row>
    <row r="7" spans="1:22" ht="42" customHeight="1" x14ac:dyDescent="0.25">
      <c r="A7" s="78" t="s">
        <v>106</v>
      </c>
      <c r="B7" s="79"/>
      <c r="C7" s="79"/>
      <c r="D7" s="79"/>
      <c r="E7" s="79"/>
      <c r="F7" s="80" t="s">
        <v>116</v>
      </c>
      <c r="G7" s="81" t="s">
        <v>20</v>
      </c>
      <c r="H7" s="82"/>
      <c r="I7" s="83" t="s">
        <v>117</v>
      </c>
      <c r="J7" s="82">
        <v>2</v>
      </c>
    </row>
    <row r="8" spans="1:22" x14ac:dyDescent="0.25">
      <c r="A8" s="84" t="s">
        <v>118</v>
      </c>
      <c r="B8" s="85"/>
      <c r="C8" s="85"/>
      <c r="D8" s="85"/>
      <c r="E8" s="86"/>
      <c r="F8" s="86"/>
      <c r="G8" s="87"/>
    </row>
    <row r="9" spans="1:22" s="93" customFormat="1" x14ac:dyDescent="0.25">
      <c r="A9" s="88" t="s">
        <v>119</v>
      </c>
      <c r="B9" s="89"/>
      <c r="C9" s="90"/>
      <c r="D9" s="90"/>
      <c r="E9" s="91"/>
      <c r="F9" s="91"/>
      <c r="G9" s="92"/>
      <c r="I9" s="94" t="s">
        <v>120</v>
      </c>
      <c r="J9" s="94" t="s">
        <v>121</v>
      </c>
    </row>
    <row r="10" spans="1:22" ht="15.75" x14ac:dyDescent="0.25">
      <c r="A10" s="95" t="s">
        <v>122</v>
      </c>
      <c r="B10" s="95" t="s">
        <v>123</v>
      </c>
      <c r="C10" s="95" t="s">
        <v>124</v>
      </c>
      <c r="D10" s="95" t="s">
        <v>125</v>
      </c>
      <c r="E10" s="96" t="s">
        <v>126</v>
      </c>
      <c r="F10" s="96"/>
      <c r="G10" s="95" t="s">
        <v>127</v>
      </c>
      <c r="I10" s="97">
        <v>0.5</v>
      </c>
      <c r="J10" s="97">
        <f>1/I10</f>
        <v>2</v>
      </c>
    </row>
    <row r="11" spans="1:22" x14ac:dyDescent="0.25">
      <c r="A11" s="98"/>
      <c r="B11" s="99" t="s">
        <v>128</v>
      </c>
      <c r="C11" s="100" t="s">
        <v>129</v>
      </c>
      <c r="D11" s="99" t="s">
        <v>130</v>
      </c>
      <c r="E11" s="101" t="s">
        <v>131</v>
      </c>
      <c r="F11" s="102"/>
      <c r="G11" s="103" t="s">
        <v>132</v>
      </c>
      <c r="L11" t="s">
        <v>133</v>
      </c>
      <c r="M11" t="s">
        <v>134</v>
      </c>
      <c r="N11" t="s">
        <v>135</v>
      </c>
      <c r="O11" t="s">
        <v>136</v>
      </c>
      <c r="P11" t="s">
        <v>137</v>
      </c>
      <c r="Q11" t="s">
        <v>138</v>
      </c>
      <c r="R11" t="s">
        <v>139</v>
      </c>
      <c r="S11" t="s">
        <v>140</v>
      </c>
    </row>
    <row r="12" spans="1:22" x14ac:dyDescent="0.25">
      <c r="A12" s="104" t="s">
        <v>141</v>
      </c>
      <c r="B12" s="104">
        <v>1</v>
      </c>
      <c r="C12" s="105">
        <v>4.25</v>
      </c>
      <c r="D12" s="106">
        <f>IFERROR(ROUND(B12*C12,5),0)</f>
        <v>4.25</v>
      </c>
      <c r="E12" s="107">
        <v>0.12</v>
      </c>
      <c r="F12" s="108"/>
      <c r="G12" s="106">
        <f>IFERROR(TRUNC(ROUND(D12*E12,2),2),0)</f>
        <v>0.51</v>
      </c>
      <c r="I12" t="s">
        <v>142</v>
      </c>
      <c r="J12">
        <v>2</v>
      </c>
      <c r="U12">
        <v>6.25</v>
      </c>
      <c r="V12">
        <f>+U12*1.4</f>
        <v>8.75</v>
      </c>
    </row>
    <row r="13" spans="1:22" x14ac:dyDescent="0.25">
      <c r="A13" s="104" t="s">
        <v>143</v>
      </c>
      <c r="B13" s="104">
        <v>0</v>
      </c>
      <c r="C13" s="105">
        <v>10</v>
      </c>
      <c r="D13" s="106">
        <f t="shared" ref="D13:D26" si="0">IFERROR(ROUND(B13*C13,5),0)</f>
        <v>0</v>
      </c>
      <c r="E13" s="109">
        <v>0.12</v>
      </c>
      <c r="F13" s="110"/>
      <c r="G13" s="106">
        <f t="shared" ref="G13:G26" si="1">IFERROR(TRUNC(ROUND(D13*E13,2),2),0)</f>
        <v>0</v>
      </c>
      <c r="I13" t="s">
        <v>144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4" t="s">
        <v>145</v>
      </c>
      <c r="B14" s="104">
        <v>0</v>
      </c>
      <c r="C14" s="105">
        <v>20</v>
      </c>
      <c r="D14" s="106">
        <f t="shared" si="0"/>
        <v>0</v>
      </c>
      <c r="E14" s="107">
        <v>0.12</v>
      </c>
      <c r="F14" s="108"/>
      <c r="G14" s="106">
        <f t="shared" si="1"/>
        <v>0</v>
      </c>
      <c r="I14" t="s">
        <v>146</v>
      </c>
      <c r="J14">
        <v>2</v>
      </c>
      <c r="U14">
        <v>65</v>
      </c>
      <c r="V14">
        <f t="shared" si="2"/>
        <v>91</v>
      </c>
    </row>
    <row r="15" spans="1:22" x14ac:dyDescent="0.25">
      <c r="A15" s="104" t="s">
        <v>147</v>
      </c>
      <c r="B15" s="104">
        <v>0</v>
      </c>
      <c r="C15" s="105">
        <v>1</v>
      </c>
      <c r="D15" s="106">
        <f t="shared" si="0"/>
        <v>0</v>
      </c>
      <c r="E15" s="107">
        <v>0.12</v>
      </c>
      <c r="F15" s="108"/>
      <c r="G15" s="106">
        <f t="shared" si="1"/>
        <v>0</v>
      </c>
      <c r="I15" t="s">
        <v>148</v>
      </c>
      <c r="J15">
        <v>2</v>
      </c>
      <c r="U15">
        <v>2</v>
      </c>
      <c r="V15">
        <f t="shared" si="2"/>
        <v>2.8</v>
      </c>
    </row>
    <row r="16" spans="1:22" x14ac:dyDescent="0.25">
      <c r="A16" s="104" t="s">
        <v>149</v>
      </c>
      <c r="B16" s="104">
        <v>0</v>
      </c>
      <c r="C16" s="105">
        <v>0.5</v>
      </c>
      <c r="D16" s="106">
        <f t="shared" si="0"/>
        <v>0</v>
      </c>
      <c r="E16" s="107">
        <v>0.12</v>
      </c>
      <c r="F16" s="108"/>
      <c r="G16" s="106">
        <f t="shared" si="1"/>
        <v>0</v>
      </c>
      <c r="I16" t="s">
        <v>150</v>
      </c>
      <c r="J16">
        <v>2</v>
      </c>
      <c r="U16">
        <v>0.5</v>
      </c>
      <c r="V16">
        <f t="shared" si="2"/>
        <v>0.7</v>
      </c>
    </row>
    <row r="17" spans="1:22" x14ac:dyDescent="0.25">
      <c r="A17" s="104" t="s">
        <v>148</v>
      </c>
      <c r="B17" s="104">
        <v>0</v>
      </c>
      <c r="C17" s="105">
        <v>0.15</v>
      </c>
      <c r="D17" s="106">
        <f t="shared" si="0"/>
        <v>0</v>
      </c>
      <c r="E17" s="107">
        <v>0.12</v>
      </c>
      <c r="F17" s="108"/>
      <c r="G17" s="106">
        <f t="shared" si="1"/>
        <v>0</v>
      </c>
      <c r="I17" t="s">
        <v>151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111" t="s">
        <v>152</v>
      </c>
      <c r="B18" s="104">
        <v>2</v>
      </c>
      <c r="C18" s="105">
        <v>0.15</v>
      </c>
      <c r="D18" s="106">
        <f t="shared" si="0"/>
        <v>0.3</v>
      </c>
      <c r="E18" s="107">
        <v>0.12</v>
      </c>
      <c r="F18" s="108"/>
      <c r="G18" s="106">
        <f t="shared" si="1"/>
        <v>0.04</v>
      </c>
      <c r="I18" t="s">
        <v>153</v>
      </c>
      <c r="J18">
        <v>2</v>
      </c>
      <c r="U18">
        <v>0.15</v>
      </c>
      <c r="V18">
        <f t="shared" si="2"/>
        <v>0.21</v>
      </c>
    </row>
    <row r="19" spans="1:22" x14ac:dyDescent="0.25">
      <c r="A19" s="104" t="s">
        <v>154</v>
      </c>
      <c r="B19" s="104">
        <v>0</v>
      </c>
      <c r="C19" s="105">
        <v>0.16</v>
      </c>
      <c r="D19" s="106">
        <f t="shared" si="0"/>
        <v>0</v>
      </c>
      <c r="E19" s="107">
        <v>0.12</v>
      </c>
      <c r="F19" s="108"/>
      <c r="G19" s="106">
        <f t="shared" si="1"/>
        <v>0</v>
      </c>
      <c r="I19" t="s">
        <v>155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4" t="s">
        <v>156</v>
      </c>
      <c r="B20" s="104">
        <v>0</v>
      </c>
      <c r="C20" s="105">
        <v>0.2</v>
      </c>
      <c r="D20" s="106">
        <f t="shared" si="0"/>
        <v>0</v>
      </c>
      <c r="E20" s="107">
        <v>0.12</v>
      </c>
      <c r="F20" s="108"/>
      <c r="G20" s="106">
        <f t="shared" si="1"/>
        <v>0</v>
      </c>
      <c r="I20" t="s">
        <v>157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4" t="s">
        <v>158</v>
      </c>
      <c r="B21" s="104">
        <v>0</v>
      </c>
      <c r="C21" s="105">
        <v>0.2</v>
      </c>
      <c r="D21" s="106">
        <f t="shared" si="0"/>
        <v>0</v>
      </c>
      <c r="E21" s="107">
        <v>0.12</v>
      </c>
      <c r="F21" s="108"/>
      <c r="G21" s="106">
        <f t="shared" si="1"/>
        <v>0</v>
      </c>
      <c r="I21" t="s">
        <v>159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4" t="s">
        <v>160</v>
      </c>
      <c r="B22" s="104">
        <v>2</v>
      </c>
      <c r="C22" s="105">
        <v>0.17</v>
      </c>
      <c r="D22" s="106">
        <f t="shared" si="0"/>
        <v>0.34</v>
      </c>
      <c r="E22" s="107">
        <v>0.12</v>
      </c>
      <c r="F22" s="108"/>
      <c r="G22" s="106">
        <f t="shared" si="1"/>
        <v>0.04</v>
      </c>
      <c r="I22" t="s">
        <v>161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4" t="s">
        <v>162</v>
      </c>
      <c r="B23" s="104">
        <v>2</v>
      </c>
      <c r="C23" s="105">
        <v>0.05</v>
      </c>
      <c r="D23" s="106">
        <f t="shared" si="0"/>
        <v>0.1</v>
      </c>
      <c r="E23" s="107">
        <v>0.12</v>
      </c>
      <c r="F23" s="108"/>
      <c r="G23" s="106">
        <f t="shared" si="1"/>
        <v>0.01</v>
      </c>
      <c r="I23" t="s">
        <v>163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2" t="s">
        <v>164</v>
      </c>
      <c r="B24" s="104">
        <v>5</v>
      </c>
      <c r="C24" s="105">
        <v>0.05</v>
      </c>
      <c r="D24" s="106">
        <f t="shared" si="0"/>
        <v>0.25</v>
      </c>
      <c r="E24" s="107">
        <v>0.12</v>
      </c>
      <c r="F24" s="108"/>
      <c r="G24" s="106">
        <f t="shared" si="1"/>
        <v>0.03</v>
      </c>
      <c r="I24" t="s">
        <v>165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3" t="s">
        <v>161</v>
      </c>
      <c r="B25" s="112">
        <v>0</v>
      </c>
      <c r="C25" s="105">
        <v>0.05</v>
      </c>
      <c r="D25" s="106">
        <f t="shared" si="0"/>
        <v>0</v>
      </c>
      <c r="E25" s="107">
        <v>0.12</v>
      </c>
      <c r="F25" s="108"/>
      <c r="G25" s="106">
        <f t="shared" si="1"/>
        <v>0</v>
      </c>
      <c r="I25" t="s">
        <v>166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4" t="s">
        <v>167</v>
      </c>
      <c r="B26" s="113">
        <v>0</v>
      </c>
      <c r="C26" s="105">
        <v>2</v>
      </c>
      <c r="D26" s="106">
        <f t="shared" si="0"/>
        <v>0</v>
      </c>
      <c r="E26" s="107">
        <v>0.12</v>
      </c>
      <c r="F26" s="108"/>
      <c r="G26" s="106">
        <f t="shared" si="1"/>
        <v>0</v>
      </c>
      <c r="I26" t="s">
        <v>168</v>
      </c>
      <c r="J26">
        <v>5</v>
      </c>
      <c r="U26">
        <v>5</v>
      </c>
      <c r="V26">
        <f t="shared" si="2"/>
        <v>7</v>
      </c>
    </row>
    <row r="27" spans="1:22" x14ac:dyDescent="0.25">
      <c r="A27" s="115"/>
      <c r="B27" s="116"/>
      <c r="C27" s="105"/>
      <c r="D27" s="117"/>
      <c r="E27" s="105"/>
      <c r="F27" s="108"/>
      <c r="G27" s="110"/>
      <c r="I27" t="s">
        <v>169</v>
      </c>
      <c r="J27">
        <v>5</v>
      </c>
    </row>
    <row r="28" spans="1:22" x14ac:dyDescent="0.25">
      <c r="A28" s="118"/>
      <c r="B28" s="118"/>
      <c r="C28" s="119"/>
      <c r="D28" s="120"/>
      <c r="E28" s="119"/>
      <c r="F28" s="121"/>
      <c r="G28" s="87"/>
    </row>
    <row r="29" spans="1:22" x14ac:dyDescent="0.25">
      <c r="A29" s="122" t="s">
        <v>170</v>
      </c>
      <c r="B29" s="122"/>
      <c r="C29" s="123"/>
      <c r="D29" s="122"/>
      <c r="E29" s="124"/>
      <c r="F29" s="125"/>
      <c r="G29" s="122">
        <f>TRUNC(ROUND(SUM(G12:G28),2),2)</f>
        <v>0.63</v>
      </c>
    </row>
    <row r="30" spans="1:22" s="93" customFormat="1" x14ac:dyDescent="0.25">
      <c r="A30" s="126" t="s">
        <v>171</v>
      </c>
      <c r="B30" s="127"/>
      <c r="C30" s="128"/>
      <c r="D30" s="128"/>
      <c r="E30" s="129"/>
      <c r="F30" s="129"/>
      <c r="G30" s="130"/>
    </row>
    <row r="31" spans="1:22" x14ac:dyDescent="0.25">
      <c r="A31" s="95" t="s">
        <v>172</v>
      </c>
      <c r="B31" s="131" t="s">
        <v>123</v>
      </c>
      <c r="C31" s="95" t="s">
        <v>173</v>
      </c>
      <c r="D31" s="95" t="s">
        <v>125</v>
      </c>
      <c r="E31" s="132" t="s">
        <v>126</v>
      </c>
      <c r="F31" s="133"/>
      <c r="G31" s="134" t="s">
        <v>127</v>
      </c>
    </row>
    <row r="32" spans="1:22" x14ac:dyDescent="0.25">
      <c r="A32" s="135"/>
      <c r="B32" s="136" t="s">
        <v>128</v>
      </c>
      <c r="C32" s="120" t="s">
        <v>129</v>
      </c>
      <c r="D32" s="120" t="s">
        <v>130</v>
      </c>
      <c r="E32" s="137" t="s">
        <v>131</v>
      </c>
      <c r="F32" s="138"/>
      <c r="G32" s="139" t="s">
        <v>132</v>
      </c>
    </row>
    <row r="33" spans="1:14" x14ac:dyDescent="0.25">
      <c r="A33" s="115" t="s">
        <v>174</v>
      </c>
      <c r="B33" s="140">
        <v>1</v>
      </c>
      <c r="C33" s="115">
        <v>5.5</v>
      </c>
      <c r="D33" s="106">
        <f>IFERROR(ROUND(B33*C33,5),0)</f>
        <v>5.5</v>
      </c>
      <c r="E33" s="105">
        <v>0.12</v>
      </c>
      <c r="F33" s="108"/>
      <c r="G33" s="108">
        <f>IFERROR(TRUNC(ROUND(D33*E33,2),2),0)</f>
        <v>0.66</v>
      </c>
    </row>
    <row r="34" spans="1:14" x14ac:dyDescent="0.25">
      <c r="A34" s="115" t="s">
        <v>175</v>
      </c>
      <c r="B34" s="140">
        <v>2</v>
      </c>
      <c r="C34" s="115">
        <v>5</v>
      </c>
      <c r="D34" s="106">
        <f t="shared" ref="D34:D38" si="3">IFERROR(ROUND(B34*C34,5),0)</f>
        <v>10</v>
      </c>
      <c r="E34" s="105">
        <v>0.12</v>
      </c>
      <c r="F34" s="108"/>
      <c r="G34" s="108">
        <f t="shared" ref="G34:G38" si="4">IFERROR(TRUNC(ROUND(D34*E34,2),2),0)</f>
        <v>1.2</v>
      </c>
    </row>
    <row r="35" spans="1:14" x14ac:dyDescent="0.25">
      <c r="A35" s="115" t="s">
        <v>176</v>
      </c>
      <c r="B35" s="140">
        <v>2</v>
      </c>
      <c r="C35" s="115">
        <v>4.5</v>
      </c>
      <c r="D35" s="106">
        <f t="shared" si="3"/>
        <v>9</v>
      </c>
      <c r="E35" s="105">
        <v>0.12</v>
      </c>
      <c r="F35" s="108"/>
      <c r="G35" s="108">
        <f t="shared" si="4"/>
        <v>1.08</v>
      </c>
    </row>
    <row r="36" spans="1:14" x14ac:dyDescent="0.25">
      <c r="A36" s="115" t="s">
        <v>177</v>
      </c>
      <c r="B36" s="140">
        <v>0</v>
      </c>
      <c r="C36" s="115">
        <v>5</v>
      </c>
      <c r="D36" s="106">
        <f t="shared" si="3"/>
        <v>0</v>
      </c>
      <c r="E36" s="105">
        <v>0.12</v>
      </c>
      <c r="F36" s="108"/>
      <c r="G36" s="108">
        <f t="shared" si="4"/>
        <v>0</v>
      </c>
      <c r="I36" s="141"/>
      <c r="J36" s="141"/>
      <c r="K36" s="141"/>
      <c r="L36" s="141"/>
      <c r="M36" s="141"/>
      <c r="N36" s="141"/>
    </row>
    <row r="37" spans="1:14" x14ac:dyDescent="0.25">
      <c r="A37" s="115" t="s">
        <v>178</v>
      </c>
      <c r="B37" s="140">
        <v>0</v>
      </c>
      <c r="C37" s="115">
        <v>6.5</v>
      </c>
      <c r="D37" s="106">
        <f t="shared" si="3"/>
        <v>0</v>
      </c>
      <c r="E37" s="105">
        <v>0.12</v>
      </c>
      <c r="F37" s="108"/>
      <c r="G37" s="108">
        <f t="shared" si="4"/>
        <v>0</v>
      </c>
      <c r="I37" s="141"/>
      <c r="J37" s="141"/>
      <c r="K37" s="141"/>
      <c r="L37" s="141"/>
      <c r="M37" s="141"/>
      <c r="N37" s="141"/>
    </row>
    <row r="38" spans="1:14" x14ac:dyDescent="0.25">
      <c r="A38" s="115"/>
      <c r="B38" s="140">
        <v>0</v>
      </c>
      <c r="C38" s="115"/>
      <c r="D38" s="106">
        <f t="shared" si="3"/>
        <v>0</v>
      </c>
      <c r="E38" s="105">
        <v>0</v>
      </c>
      <c r="F38" s="108"/>
      <c r="G38" s="108">
        <f t="shared" si="4"/>
        <v>0</v>
      </c>
      <c r="I38" s="141"/>
      <c r="J38" s="141"/>
      <c r="K38" s="141"/>
      <c r="L38" s="141"/>
      <c r="M38" s="141"/>
      <c r="N38" s="141"/>
    </row>
    <row r="39" spans="1:14" x14ac:dyDescent="0.25">
      <c r="A39" s="135"/>
      <c r="B39" s="142"/>
      <c r="C39" s="118"/>
      <c r="D39" s="120"/>
      <c r="E39" s="119"/>
      <c r="F39" s="121"/>
      <c r="G39" s="121"/>
      <c r="I39" s="141"/>
      <c r="J39" s="141"/>
      <c r="K39" s="141"/>
      <c r="L39" s="141"/>
      <c r="M39" s="141"/>
      <c r="N39" s="141"/>
    </row>
    <row r="40" spans="1:14" x14ac:dyDescent="0.25">
      <c r="A40" s="122" t="s">
        <v>179</v>
      </c>
      <c r="B40" s="143"/>
      <c r="C40" s="122"/>
      <c r="D40" s="122"/>
      <c r="E40" s="123"/>
      <c r="F40" s="144"/>
      <c r="G40" s="122">
        <f>TRUNC(ROUND(SUM(G33:G39),2),2)</f>
        <v>2.94</v>
      </c>
      <c r="I40" s="141"/>
      <c r="J40" s="141"/>
      <c r="K40" s="141"/>
      <c r="L40" s="141"/>
      <c r="M40" s="141"/>
      <c r="N40" s="141"/>
    </row>
    <row r="41" spans="1:14" s="93" customFormat="1" x14ac:dyDescent="0.25">
      <c r="A41" s="126" t="s">
        <v>180</v>
      </c>
      <c r="B41" s="127"/>
      <c r="C41" s="128"/>
      <c r="D41" s="128"/>
      <c r="E41" s="129"/>
      <c r="F41" s="129"/>
      <c r="G41" s="130"/>
      <c r="I41" s="145"/>
      <c r="J41" s="145"/>
      <c r="K41" s="145"/>
      <c r="L41" s="145"/>
      <c r="M41" s="145"/>
      <c r="N41" s="145"/>
    </row>
    <row r="42" spans="1:14" ht="15.75" customHeight="1" x14ac:dyDescent="0.25">
      <c r="A42" s="143" t="s">
        <v>181</v>
      </c>
      <c r="B42" s="144"/>
      <c r="C42" s="122" t="s">
        <v>5</v>
      </c>
      <c r="D42" s="122" t="s">
        <v>123</v>
      </c>
      <c r="E42" s="124" t="s">
        <v>182</v>
      </c>
      <c r="F42" s="124"/>
      <c r="G42" s="122" t="s">
        <v>127</v>
      </c>
      <c r="I42" s="141"/>
      <c r="J42" s="141"/>
      <c r="K42" s="141"/>
      <c r="L42" s="141"/>
      <c r="M42" s="141"/>
      <c r="N42" s="141"/>
    </row>
    <row r="43" spans="1:14" x14ac:dyDescent="0.25">
      <c r="A43" s="146"/>
      <c r="B43" s="147"/>
      <c r="C43" s="99"/>
      <c r="D43" s="99" t="s">
        <v>128</v>
      </c>
      <c r="E43" s="148" t="s">
        <v>129</v>
      </c>
      <c r="F43" s="102"/>
      <c r="G43" s="99" t="s">
        <v>130</v>
      </c>
      <c r="I43" s="141"/>
      <c r="J43" s="141"/>
      <c r="K43" s="141"/>
      <c r="L43" s="141"/>
      <c r="M43" s="141"/>
      <c r="N43" s="141"/>
    </row>
    <row r="44" spans="1:14" x14ac:dyDescent="0.25">
      <c r="A44" s="149" t="s">
        <v>21</v>
      </c>
      <c r="B44" s="150"/>
      <c r="C44" s="151"/>
      <c r="D44" s="152"/>
      <c r="E44" s="153"/>
      <c r="F44" s="154"/>
      <c r="G44" s="115">
        <f>IFERROR(TRUNC(ROUND(D44*E44,2),2),0)</f>
        <v>0</v>
      </c>
      <c r="I44" s="141"/>
      <c r="J44" s="155"/>
      <c r="K44" s="141"/>
      <c r="L44" s="141"/>
      <c r="M44" s="141"/>
      <c r="N44" s="141"/>
    </row>
    <row r="45" spans="1:14" x14ac:dyDescent="0.25">
      <c r="A45" s="156"/>
      <c r="B45" s="157"/>
      <c r="C45" s="151"/>
      <c r="D45" s="152"/>
      <c r="E45" s="158"/>
      <c r="F45" s="110"/>
      <c r="G45" s="115">
        <f t="shared" ref="G45:G63" si="5">IFERROR(TRUNC(ROUND(D45*E45,2),2),0)</f>
        <v>0</v>
      </c>
      <c r="I45" s="141"/>
      <c r="J45" s="155"/>
      <c r="K45" s="141"/>
      <c r="L45" s="141"/>
      <c r="M45" s="141"/>
      <c r="N45" s="141"/>
    </row>
    <row r="46" spans="1:14" x14ac:dyDescent="0.25">
      <c r="A46" s="156"/>
      <c r="B46" s="157"/>
      <c r="C46" s="159"/>
      <c r="D46" s="160"/>
      <c r="E46" s="161"/>
      <c r="F46" s="108"/>
      <c r="G46" s="115">
        <f t="shared" si="5"/>
        <v>0</v>
      </c>
      <c r="I46" s="141"/>
      <c r="J46" s="155"/>
      <c r="K46" s="141"/>
      <c r="L46" s="141"/>
      <c r="M46" s="141"/>
      <c r="N46" s="141"/>
    </row>
    <row r="47" spans="1:14" x14ac:dyDescent="0.25">
      <c r="A47" s="156"/>
      <c r="B47" s="157"/>
      <c r="C47" s="151"/>
      <c r="D47" s="152"/>
      <c r="E47" s="161"/>
      <c r="F47" s="108"/>
      <c r="G47" s="115">
        <f t="shared" si="5"/>
        <v>0</v>
      </c>
      <c r="I47" s="141"/>
      <c r="J47" s="155"/>
      <c r="K47" s="141"/>
      <c r="L47" s="141"/>
      <c r="M47" s="141"/>
      <c r="N47" s="141"/>
    </row>
    <row r="48" spans="1:14" x14ac:dyDescent="0.25">
      <c r="A48" s="156"/>
      <c r="B48" s="157"/>
      <c r="C48" s="151"/>
      <c r="D48" s="152"/>
      <c r="E48" s="161"/>
      <c r="F48" s="108"/>
      <c r="G48" s="115">
        <f t="shared" si="5"/>
        <v>0</v>
      </c>
      <c r="I48" s="141"/>
      <c r="J48" s="155"/>
      <c r="K48" s="141"/>
      <c r="L48" s="141"/>
      <c r="M48" s="141"/>
      <c r="N48" s="141"/>
    </row>
    <row r="49" spans="1:14" x14ac:dyDescent="0.25">
      <c r="A49" s="156"/>
      <c r="B49" s="157"/>
      <c r="C49" s="151"/>
      <c r="D49" s="152"/>
      <c r="E49" s="161"/>
      <c r="F49" s="108"/>
      <c r="G49" s="115">
        <f t="shared" si="5"/>
        <v>0</v>
      </c>
      <c r="I49" s="141"/>
      <c r="J49" s="155"/>
      <c r="K49" s="141"/>
      <c r="L49" s="141"/>
      <c r="M49" s="141"/>
      <c r="N49" s="141"/>
    </row>
    <row r="50" spans="1:14" x14ac:dyDescent="0.25">
      <c r="A50" s="156"/>
      <c r="B50" s="157"/>
      <c r="C50" s="151"/>
      <c r="D50" s="152"/>
      <c r="E50" s="161"/>
      <c r="F50" s="108"/>
      <c r="G50" s="115">
        <f t="shared" si="5"/>
        <v>0</v>
      </c>
      <c r="I50" s="141"/>
      <c r="J50" s="155"/>
      <c r="K50" s="141"/>
      <c r="L50" s="141"/>
      <c r="M50" s="141"/>
      <c r="N50" s="141"/>
    </row>
    <row r="51" spans="1:14" x14ac:dyDescent="0.25">
      <c r="A51" s="156"/>
      <c r="B51" s="157"/>
      <c r="C51" s="151"/>
      <c r="D51" s="152"/>
      <c r="E51" s="161"/>
      <c r="F51" s="108"/>
      <c r="G51" s="115">
        <f t="shared" si="5"/>
        <v>0</v>
      </c>
      <c r="I51" s="141"/>
      <c r="J51" s="155"/>
      <c r="K51" s="141"/>
      <c r="L51" s="141"/>
      <c r="M51" s="141"/>
      <c r="N51" s="141"/>
    </row>
    <row r="52" spans="1:14" x14ac:dyDescent="0.25">
      <c r="A52" s="156"/>
      <c r="B52" s="157"/>
      <c r="C52" s="151"/>
      <c r="D52" s="152"/>
      <c r="E52" s="161"/>
      <c r="F52" s="108"/>
      <c r="G52" s="115">
        <f t="shared" si="5"/>
        <v>0</v>
      </c>
      <c r="I52" s="141"/>
      <c r="J52" s="155"/>
      <c r="K52" s="141"/>
      <c r="L52" s="141"/>
      <c r="M52" s="141"/>
      <c r="N52" s="141"/>
    </row>
    <row r="53" spans="1:14" x14ac:dyDescent="0.25">
      <c r="A53" s="156"/>
      <c r="B53" s="157"/>
      <c r="C53" s="151"/>
      <c r="D53" s="152"/>
      <c r="E53" s="161"/>
      <c r="F53" s="108"/>
      <c r="G53" s="115">
        <f t="shared" si="5"/>
        <v>0</v>
      </c>
      <c r="I53" s="141"/>
      <c r="J53" s="155"/>
      <c r="K53" s="141"/>
      <c r="L53" s="141"/>
      <c r="M53" s="141"/>
      <c r="N53" s="141"/>
    </row>
    <row r="54" spans="1:14" x14ac:dyDescent="0.25">
      <c r="A54" s="156"/>
      <c r="B54" s="157"/>
      <c r="C54" s="151"/>
      <c r="D54" s="152"/>
      <c r="E54" s="161"/>
      <c r="F54" s="108"/>
      <c r="G54" s="115">
        <f t="shared" si="5"/>
        <v>0</v>
      </c>
      <c r="I54" s="141"/>
      <c r="J54" s="155"/>
      <c r="K54" s="141"/>
      <c r="L54" s="141"/>
      <c r="M54" s="141"/>
      <c r="N54" s="141"/>
    </row>
    <row r="55" spans="1:14" x14ac:dyDescent="0.25">
      <c r="A55" s="140"/>
      <c r="B55" s="105"/>
      <c r="C55" s="151"/>
      <c r="D55" s="152"/>
      <c r="E55" s="140"/>
      <c r="F55" s="108"/>
      <c r="G55" s="115">
        <f t="shared" si="5"/>
        <v>0</v>
      </c>
      <c r="I55" s="141"/>
      <c r="J55" s="141"/>
      <c r="K55" s="141"/>
      <c r="L55" s="141"/>
      <c r="M55" s="141"/>
      <c r="N55" s="141"/>
    </row>
    <row r="56" spans="1:14" x14ac:dyDescent="0.25">
      <c r="A56" s="156"/>
      <c r="B56" s="157"/>
      <c r="C56" s="151"/>
      <c r="D56" s="152"/>
      <c r="E56" s="161"/>
      <c r="F56" s="108"/>
      <c r="G56" s="115">
        <f t="shared" si="5"/>
        <v>0</v>
      </c>
      <c r="I56" s="141"/>
      <c r="J56" s="155"/>
      <c r="K56" s="141"/>
      <c r="L56" s="141"/>
      <c r="M56" s="141"/>
      <c r="N56" s="141"/>
    </row>
    <row r="57" spans="1:14" x14ac:dyDescent="0.25">
      <c r="A57" s="156"/>
      <c r="B57" s="157"/>
      <c r="C57" s="151"/>
      <c r="D57" s="152"/>
      <c r="E57" s="161"/>
      <c r="F57" s="108"/>
      <c r="G57" s="115">
        <f t="shared" si="5"/>
        <v>0</v>
      </c>
      <c r="I57" s="141"/>
      <c r="J57" s="155"/>
      <c r="K57" s="141"/>
      <c r="L57" s="141"/>
      <c r="M57" s="141"/>
      <c r="N57" s="141"/>
    </row>
    <row r="58" spans="1:14" x14ac:dyDescent="0.25">
      <c r="A58" s="156"/>
      <c r="B58" s="157"/>
      <c r="C58" s="151"/>
      <c r="D58" s="152"/>
      <c r="E58" s="161"/>
      <c r="F58" s="108"/>
      <c r="G58" s="115">
        <f t="shared" si="5"/>
        <v>0</v>
      </c>
      <c r="I58" s="141"/>
      <c r="J58" s="155"/>
      <c r="K58" s="141"/>
      <c r="L58" s="141"/>
      <c r="M58" s="141"/>
      <c r="N58" s="141"/>
    </row>
    <row r="59" spans="1:14" x14ac:dyDescent="0.25">
      <c r="A59" s="156"/>
      <c r="B59" s="157"/>
      <c r="C59" s="151"/>
      <c r="D59" s="152"/>
      <c r="E59" s="161"/>
      <c r="F59" s="108"/>
      <c r="G59" s="115">
        <f t="shared" si="5"/>
        <v>0</v>
      </c>
      <c r="I59" s="141"/>
      <c r="J59" s="155"/>
      <c r="K59" s="141"/>
      <c r="L59" s="141"/>
      <c r="M59" s="141"/>
      <c r="N59" s="141"/>
    </row>
    <row r="60" spans="1:14" x14ac:dyDescent="0.25">
      <c r="A60" s="156"/>
      <c r="B60" s="157"/>
      <c r="C60" s="151"/>
      <c r="D60" s="152"/>
      <c r="E60" s="161"/>
      <c r="F60" s="108"/>
      <c r="G60" s="115">
        <f t="shared" si="5"/>
        <v>0</v>
      </c>
      <c r="I60" s="141"/>
      <c r="J60" s="155"/>
      <c r="K60" s="141"/>
      <c r="L60" s="141"/>
      <c r="M60" s="141"/>
      <c r="N60" s="141"/>
    </row>
    <row r="61" spans="1:14" x14ac:dyDescent="0.25">
      <c r="A61" s="140"/>
      <c r="B61" s="105"/>
      <c r="C61" s="115"/>
      <c r="D61" s="115"/>
      <c r="E61" s="140"/>
      <c r="F61" s="108"/>
      <c r="G61" s="115">
        <f t="shared" si="5"/>
        <v>0</v>
      </c>
      <c r="I61" s="141"/>
      <c r="J61" s="141"/>
      <c r="K61" s="141"/>
      <c r="L61" s="141"/>
      <c r="M61" s="141"/>
      <c r="N61" s="141"/>
    </row>
    <row r="62" spans="1:14" x14ac:dyDescent="0.25">
      <c r="A62" s="140"/>
      <c r="B62" s="105"/>
      <c r="C62" s="115"/>
      <c r="D62" s="115"/>
      <c r="E62" s="140"/>
      <c r="F62" s="108"/>
      <c r="G62" s="115">
        <f t="shared" si="5"/>
        <v>0</v>
      </c>
      <c r="I62" s="141"/>
      <c r="J62" s="141"/>
      <c r="K62" s="141"/>
      <c r="L62" s="141"/>
      <c r="M62" s="141"/>
      <c r="N62" s="141"/>
    </row>
    <row r="63" spans="1:14" x14ac:dyDescent="0.25">
      <c r="A63" s="162"/>
      <c r="B63" s="119"/>
      <c r="C63" s="118"/>
      <c r="D63" s="118"/>
      <c r="E63" s="162"/>
      <c r="F63" s="121"/>
      <c r="G63" s="115">
        <f t="shared" si="5"/>
        <v>0</v>
      </c>
      <c r="I63" s="141"/>
      <c r="J63" s="141"/>
      <c r="K63" s="141"/>
      <c r="L63" s="141"/>
      <c r="M63" s="141"/>
      <c r="N63" s="141"/>
    </row>
    <row r="64" spans="1:14" x14ac:dyDescent="0.25">
      <c r="A64" s="143" t="s">
        <v>183</v>
      </c>
      <c r="B64" s="123"/>
      <c r="C64" s="122"/>
      <c r="D64" s="122"/>
      <c r="E64" s="143"/>
      <c r="F64" s="144"/>
      <c r="G64" s="144">
        <f>TRUNC(ROUND(SUM(G44:G63),2),2)</f>
        <v>0</v>
      </c>
      <c r="I64" s="141"/>
      <c r="J64" s="141"/>
      <c r="K64" s="141"/>
      <c r="L64" s="141"/>
      <c r="M64" s="141"/>
      <c r="N64" s="141"/>
    </row>
    <row r="65" spans="1:22" s="93" customFormat="1" x14ac:dyDescent="0.25">
      <c r="A65" s="126" t="s">
        <v>184</v>
      </c>
      <c r="B65" s="127"/>
      <c r="C65" s="128"/>
      <c r="D65" s="128"/>
      <c r="E65" s="129"/>
      <c r="F65" s="129"/>
      <c r="G65" s="130"/>
      <c r="I65" s="145"/>
      <c r="J65" s="145"/>
      <c r="K65" s="145"/>
      <c r="L65" s="145"/>
      <c r="M65" s="145"/>
      <c r="N65" s="145"/>
    </row>
    <row r="66" spans="1:22" ht="27.75" customHeight="1" x14ac:dyDescent="0.25">
      <c r="A66" s="163" t="s">
        <v>122</v>
      </c>
      <c r="B66" s="132"/>
      <c r="C66" s="95" t="s">
        <v>185</v>
      </c>
      <c r="D66" s="95" t="s">
        <v>186</v>
      </c>
      <c r="E66" s="163" t="s">
        <v>124</v>
      </c>
      <c r="F66" s="133"/>
      <c r="G66" s="134" t="s">
        <v>187</v>
      </c>
    </row>
    <row r="67" spans="1:22" x14ac:dyDescent="0.25">
      <c r="A67" s="142"/>
      <c r="B67" s="85"/>
      <c r="C67" s="120"/>
      <c r="D67" s="120" t="s">
        <v>128</v>
      </c>
      <c r="E67" s="164" t="s">
        <v>129</v>
      </c>
      <c r="F67" s="165"/>
      <c r="G67" s="99" t="s">
        <v>188</v>
      </c>
    </row>
    <row r="68" spans="1:22" ht="15.75" thickBot="1" x14ac:dyDescent="0.3">
      <c r="A68" s="166"/>
      <c r="B68" s="167"/>
      <c r="C68" s="168"/>
      <c r="D68" s="168"/>
      <c r="E68" s="161"/>
      <c r="F68" s="108"/>
      <c r="G68" s="168"/>
    </row>
    <row r="69" spans="1:22" ht="15.75" thickBot="1" x14ac:dyDescent="0.3">
      <c r="A69" s="169" t="s">
        <v>189</v>
      </c>
      <c r="B69" s="170"/>
      <c r="C69" s="116" t="s">
        <v>20</v>
      </c>
      <c r="D69" s="116">
        <v>1</v>
      </c>
      <c r="E69" s="140">
        <v>1.1399999999999999</v>
      </c>
      <c r="F69" s="108"/>
      <c r="G69" s="115">
        <f>IFERROR(TRUNC(ROUND(D69*E69,2),2),0)</f>
        <v>1.1399999999999999</v>
      </c>
      <c r="I69" s="171" t="s">
        <v>190</v>
      </c>
      <c r="J69" s="172">
        <v>0</v>
      </c>
    </row>
    <row r="70" spans="1:22" x14ac:dyDescent="0.25">
      <c r="A70" s="173"/>
      <c r="B70" s="174"/>
      <c r="C70" s="120"/>
      <c r="D70" s="120"/>
      <c r="E70" s="175"/>
      <c r="F70" s="176"/>
      <c r="G70" s="118"/>
    </row>
    <row r="71" spans="1:22" x14ac:dyDescent="0.25">
      <c r="A71" s="143" t="s">
        <v>191</v>
      </c>
      <c r="B71" s="123"/>
      <c r="C71" s="122"/>
      <c r="D71" s="122"/>
      <c r="E71" s="122"/>
      <c r="F71" s="123"/>
      <c r="G71" s="122">
        <f>TRUNC(ROUND(SUM(G68:G70),5),2)</f>
        <v>1.1399999999999999</v>
      </c>
    </row>
    <row r="72" spans="1:22" s="93" customFormat="1" ht="15.75" customHeight="1" x14ac:dyDescent="0.25">
      <c r="A72" s="177"/>
      <c r="B72" s="178"/>
      <c r="C72" s="129" t="s">
        <v>192</v>
      </c>
      <c r="D72" s="129"/>
      <c r="E72" s="129"/>
      <c r="F72" s="129"/>
      <c r="G72" s="179">
        <f>TRUNC(ROUND(G29+G40+G64+G71,2),2)</f>
        <v>4.71</v>
      </c>
    </row>
    <row r="73" spans="1:22" ht="15.75" customHeight="1" x14ac:dyDescent="0.25">
      <c r="A73" s="180"/>
      <c r="B73" s="181"/>
      <c r="C73" s="182" t="s">
        <v>193</v>
      </c>
      <c r="D73" s="124"/>
      <c r="E73" s="124"/>
      <c r="F73" s="183">
        <v>0.03</v>
      </c>
      <c r="G73" s="122">
        <f>TRUNC(ROUND(G72*F73,2),2)</f>
        <v>0.14000000000000001</v>
      </c>
    </row>
    <row r="74" spans="1:22" ht="15.75" customHeight="1" x14ac:dyDescent="0.25">
      <c r="A74" s="180"/>
      <c r="B74" s="181"/>
      <c r="C74" s="182" t="s">
        <v>194</v>
      </c>
      <c r="D74" s="124"/>
      <c r="E74" s="124"/>
      <c r="F74" s="184">
        <v>1.1000000000000001E-3</v>
      </c>
      <c r="G74" s="122">
        <f>TRUNC(ROUND(G72*F74,2),2)</f>
        <v>0.01</v>
      </c>
      <c r="V74">
        <f>+COLUMN(V73)</f>
        <v>22</v>
      </c>
    </row>
    <row r="75" spans="1:22" ht="15.75" customHeight="1" x14ac:dyDescent="0.25">
      <c r="A75" s="185"/>
      <c r="B75" s="186"/>
      <c r="C75" s="182" t="s">
        <v>195</v>
      </c>
      <c r="D75" s="124"/>
      <c r="E75" s="124"/>
      <c r="F75" s="144"/>
      <c r="G75" s="122">
        <f>TRUNC(ROUND(SUM(G72:G74),2),2)</f>
        <v>4.8600000000000003</v>
      </c>
      <c r="U75" t="s">
        <v>196</v>
      </c>
      <c r="V75">
        <f>+TRUNC(ROUND(G29+G40+G71+G73+G74,2),2)</f>
        <v>4.8600000000000003</v>
      </c>
    </row>
    <row r="76" spans="1:22" s="93" customFormat="1" ht="15.75" customHeight="1" x14ac:dyDescent="0.25">
      <c r="A76" s="187" t="s">
        <v>197</v>
      </c>
      <c r="B76" s="188"/>
      <c r="C76" s="189" t="s">
        <v>198</v>
      </c>
      <c r="D76" s="190"/>
      <c r="E76" s="190"/>
      <c r="F76" s="191"/>
      <c r="G76" s="192"/>
      <c r="U76" s="93" t="s">
        <v>199</v>
      </c>
      <c r="V76" s="93">
        <f>+G64</f>
        <v>0</v>
      </c>
    </row>
    <row r="77" spans="1:22" x14ac:dyDescent="0.25">
      <c r="A77" s="193"/>
      <c r="B77" s="193"/>
      <c r="C77" s="193"/>
      <c r="D77" s="193"/>
      <c r="E77" s="193"/>
      <c r="F77" s="193"/>
      <c r="G77" s="193"/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4" orientation="portrait" horizontalDpi="4294967293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4">
    <tabColor rgb="FF92D050"/>
    <pageSetUpPr fitToPage="1"/>
  </sheetPr>
  <dimension ref="A1:V77"/>
  <sheetViews>
    <sheetView showZeros="0" view="pageBreakPreview" topLeftCell="A4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58" t="s">
        <v>109</v>
      </c>
      <c r="B1" s="59"/>
      <c r="C1" s="59"/>
      <c r="D1" s="59"/>
      <c r="E1" s="59"/>
      <c r="F1" s="59"/>
      <c r="G1" s="60"/>
    </row>
    <row r="2" spans="1:22" ht="15" customHeight="1" x14ac:dyDescent="0.25">
      <c r="A2" s="61" t="s">
        <v>110</v>
      </c>
      <c r="B2" s="62"/>
      <c r="C2" s="62"/>
      <c r="D2" s="62" t="s">
        <v>111</v>
      </c>
      <c r="E2" s="63" t="s">
        <v>17</v>
      </c>
      <c r="F2" s="63"/>
      <c r="G2" s="64"/>
    </row>
    <row r="3" spans="1:22" ht="103.5" customHeight="1" x14ac:dyDescent="0.25">
      <c r="A3" s="65" t="s">
        <v>112</v>
      </c>
      <c r="B3" s="66"/>
      <c r="C3" s="62"/>
      <c r="D3" s="62"/>
      <c r="E3" s="63"/>
      <c r="F3" s="63"/>
      <c r="G3" s="64"/>
    </row>
    <row r="4" spans="1:22" ht="18" x14ac:dyDescent="0.25">
      <c r="A4" s="67" t="s">
        <v>113</v>
      </c>
      <c r="B4" s="68"/>
      <c r="C4" s="68"/>
      <c r="D4" s="68"/>
      <c r="E4" s="68"/>
      <c r="F4" s="68"/>
      <c r="G4" s="69"/>
    </row>
    <row r="5" spans="1:22" x14ac:dyDescent="0.25">
      <c r="A5" s="70"/>
      <c r="B5" s="71"/>
      <c r="C5" s="71"/>
      <c r="D5" s="72" t="s">
        <v>114</v>
      </c>
      <c r="F5" s="73"/>
      <c r="G5" s="74"/>
    </row>
    <row r="6" spans="1:22" x14ac:dyDescent="0.25">
      <c r="A6" s="75" t="s">
        <v>115</v>
      </c>
      <c r="B6" s="76"/>
      <c r="C6" s="71"/>
      <c r="D6" s="71"/>
      <c r="E6" s="71"/>
      <c r="F6" s="71"/>
      <c r="G6" s="77"/>
    </row>
    <row r="7" spans="1:22" ht="42" customHeight="1" x14ac:dyDescent="0.25">
      <c r="A7" s="78" t="s">
        <v>107</v>
      </c>
      <c r="B7" s="79"/>
      <c r="C7" s="79"/>
      <c r="D7" s="79"/>
      <c r="E7" s="79"/>
      <c r="F7" s="80" t="s">
        <v>116</v>
      </c>
      <c r="G7" s="81" t="s">
        <v>20</v>
      </c>
      <c r="H7" s="82"/>
      <c r="I7" s="83" t="s">
        <v>117</v>
      </c>
      <c r="J7" s="82">
        <v>2</v>
      </c>
    </row>
    <row r="8" spans="1:22" x14ac:dyDescent="0.25">
      <c r="A8" s="84" t="s">
        <v>118</v>
      </c>
      <c r="B8" s="85"/>
      <c r="C8" s="85"/>
      <c r="D8" s="85"/>
      <c r="E8" s="86"/>
      <c r="F8" s="86"/>
      <c r="G8" s="87"/>
    </row>
    <row r="9" spans="1:22" s="93" customFormat="1" x14ac:dyDescent="0.25">
      <c r="A9" s="88" t="s">
        <v>119</v>
      </c>
      <c r="B9" s="89"/>
      <c r="C9" s="90"/>
      <c r="D9" s="90"/>
      <c r="E9" s="91"/>
      <c r="F9" s="91"/>
      <c r="G9" s="92"/>
      <c r="I9" s="94" t="s">
        <v>120</v>
      </c>
      <c r="J9" s="94" t="s">
        <v>121</v>
      </c>
    </row>
    <row r="10" spans="1:22" ht="15.75" x14ac:dyDescent="0.25">
      <c r="A10" s="95" t="s">
        <v>122</v>
      </c>
      <c r="B10" s="95" t="s">
        <v>123</v>
      </c>
      <c r="C10" s="95" t="s">
        <v>124</v>
      </c>
      <c r="D10" s="95" t="s">
        <v>125</v>
      </c>
      <c r="E10" s="96" t="s">
        <v>126</v>
      </c>
      <c r="F10" s="96"/>
      <c r="G10" s="95" t="s">
        <v>127</v>
      </c>
      <c r="I10" s="97">
        <v>0.5</v>
      </c>
      <c r="J10" s="97">
        <f>1/I10</f>
        <v>2</v>
      </c>
    </row>
    <row r="11" spans="1:22" x14ac:dyDescent="0.25">
      <c r="A11" s="98"/>
      <c r="B11" s="99" t="s">
        <v>128</v>
      </c>
      <c r="C11" s="100" t="s">
        <v>129</v>
      </c>
      <c r="D11" s="99" t="s">
        <v>130</v>
      </c>
      <c r="E11" s="101" t="s">
        <v>131</v>
      </c>
      <c r="F11" s="102"/>
      <c r="G11" s="103" t="s">
        <v>132</v>
      </c>
      <c r="L11" t="s">
        <v>133</v>
      </c>
      <c r="M11" t="s">
        <v>134</v>
      </c>
      <c r="N11" t="s">
        <v>135</v>
      </c>
      <c r="O11" t="s">
        <v>136</v>
      </c>
      <c r="P11" t="s">
        <v>137</v>
      </c>
      <c r="Q11" t="s">
        <v>138</v>
      </c>
      <c r="R11" t="s">
        <v>139</v>
      </c>
      <c r="S11" t="s">
        <v>140</v>
      </c>
    </row>
    <row r="12" spans="1:22" x14ac:dyDescent="0.25">
      <c r="A12" s="104" t="s">
        <v>141</v>
      </c>
      <c r="B12" s="104">
        <v>1</v>
      </c>
      <c r="C12" s="105">
        <v>4.25</v>
      </c>
      <c r="D12" s="106">
        <f>IFERROR(ROUND(B12*C12,5),0)</f>
        <v>4.25</v>
      </c>
      <c r="E12" s="107">
        <v>0.37</v>
      </c>
      <c r="F12" s="108"/>
      <c r="G12" s="106">
        <f>IFERROR(TRUNC(ROUND(D12*E12,2),2),0)</f>
        <v>1.57</v>
      </c>
      <c r="I12" t="s">
        <v>142</v>
      </c>
      <c r="J12">
        <v>2</v>
      </c>
      <c r="U12">
        <v>6.25</v>
      </c>
      <c r="V12">
        <f>+U12*1.4</f>
        <v>8.75</v>
      </c>
    </row>
    <row r="13" spans="1:22" x14ac:dyDescent="0.25">
      <c r="A13" s="104" t="s">
        <v>143</v>
      </c>
      <c r="B13" s="104">
        <v>1</v>
      </c>
      <c r="C13" s="105">
        <v>10</v>
      </c>
      <c r="D13" s="106">
        <f t="shared" ref="D13:D26" si="0">IFERROR(ROUND(B13*C13,5),0)</f>
        <v>10</v>
      </c>
      <c r="E13" s="109">
        <v>0.37</v>
      </c>
      <c r="F13" s="110"/>
      <c r="G13" s="106">
        <f t="shared" ref="G13:G26" si="1">IFERROR(TRUNC(ROUND(D13*E13,2),2),0)</f>
        <v>3.7</v>
      </c>
      <c r="I13" t="s">
        <v>144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4" t="s">
        <v>145</v>
      </c>
      <c r="B14" s="104">
        <v>1</v>
      </c>
      <c r="C14" s="105">
        <v>20</v>
      </c>
      <c r="D14" s="106">
        <f t="shared" si="0"/>
        <v>20</v>
      </c>
      <c r="E14" s="107">
        <v>0.37</v>
      </c>
      <c r="F14" s="108"/>
      <c r="G14" s="106">
        <f t="shared" si="1"/>
        <v>7.4</v>
      </c>
      <c r="I14" t="s">
        <v>146</v>
      </c>
      <c r="J14">
        <v>2</v>
      </c>
      <c r="U14">
        <v>65</v>
      </c>
      <c r="V14">
        <f t="shared" si="2"/>
        <v>91</v>
      </c>
    </row>
    <row r="15" spans="1:22" x14ac:dyDescent="0.25">
      <c r="A15" s="104" t="s">
        <v>147</v>
      </c>
      <c r="B15" s="104">
        <v>0</v>
      </c>
      <c r="C15" s="105">
        <v>1</v>
      </c>
      <c r="D15" s="106">
        <f t="shared" si="0"/>
        <v>0</v>
      </c>
      <c r="E15" s="107">
        <v>0.37</v>
      </c>
      <c r="F15" s="108"/>
      <c r="G15" s="106">
        <f t="shared" si="1"/>
        <v>0</v>
      </c>
      <c r="I15" t="s">
        <v>148</v>
      </c>
      <c r="J15">
        <v>2</v>
      </c>
      <c r="U15">
        <v>2</v>
      </c>
      <c r="V15">
        <f t="shared" si="2"/>
        <v>2.8</v>
      </c>
    </row>
    <row r="16" spans="1:22" x14ac:dyDescent="0.25">
      <c r="A16" s="104" t="s">
        <v>149</v>
      </c>
      <c r="B16" s="104">
        <v>2</v>
      </c>
      <c r="C16" s="105">
        <v>0.5</v>
      </c>
      <c r="D16" s="106">
        <f t="shared" si="0"/>
        <v>1</v>
      </c>
      <c r="E16" s="107">
        <v>0.37</v>
      </c>
      <c r="F16" s="108"/>
      <c r="G16" s="106">
        <f t="shared" si="1"/>
        <v>0.37</v>
      </c>
      <c r="I16" t="s">
        <v>150</v>
      </c>
      <c r="J16">
        <v>2</v>
      </c>
      <c r="U16">
        <v>0.5</v>
      </c>
      <c r="V16">
        <f t="shared" si="2"/>
        <v>0.7</v>
      </c>
    </row>
    <row r="17" spans="1:22" x14ac:dyDescent="0.25">
      <c r="A17" s="104" t="s">
        <v>148</v>
      </c>
      <c r="B17" s="104">
        <v>0</v>
      </c>
      <c r="C17" s="105">
        <v>0.15</v>
      </c>
      <c r="D17" s="106">
        <f t="shared" si="0"/>
        <v>0</v>
      </c>
      <c r="E17" s="107">
        <v>0.37</v>
      </c>
      <c r="F17" s="108"/>
      <c r="G17" s="106">
        <f t="shared" si="1"/>
        <v>0</v>
      </c>
      <c r="I17" t="s">
        <v>151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111" t="s">
        <v>152</v>
      </c>
      <c r="B18" s="104">
        <v>0</v>
      </c>
      <c r="C18" s="105">
        <v>0.15</v>
      </c>
      <c r="D18" s="106">
        <f t="shared" si="0"/>
        <v>0</v>
      </c>
      <c r="E18" s="107">
        <v>0.37</v>
      </c>
      <c r="F18" s="108"/>
      <c r="G18" s="106">
        <f t="shared" si="1"/>
        <v>0</v>
      </c>
      <c r="I18" t="s">
        <v>153</v>
      </c>
      <c r="J18">
        <v>2</v>
      </c>
      <c r="U18">
        <v>0.15</v>
      </c>
      <c r="V18">
        <f t="shared" si="2"/>
        <v>0.21</v>
      </c>
    </row>
    <row r="19" spans="1:22" x14ac:dyDescent="0.25">
      <c r="A19" s="104" t="s">
        <v>154</v>
      </c>
      <c r="B19" s="104">
        <v>0</v>
      </c>
      <c r="C19" s="105">
        <v>0.16</v>
      </c>
      <c r="D19" s="106">
        <f t="shared" si="0"/>
        <v>0</v>
      </c>
      <c r="E19" s="107">
        <v>0.37</v>
      </c>
      <c r="F19" s="108"/>
      <c r="G19" s="106">
        <f t="shared" si="1"/>
        <v>0</v>
      </c>
      <c r="I19" t="s">
        <v>155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4" t="s">
        <v>156</v>
      </c>
      <c r="B20" s="104">
        <v>2</v>
      </c>
      <c r="C20" s="105">
        <v>0.2</v>
      </c>
      <c r="D20" s="106">
        <f t="shared" si="0"/>
        <v>0.4</v>
      </c>
      <c r="E20" s="107">
        <v>0.37</v>
      </c>
      <c r="F20" s="108"/>
      <c r="G20" s="106">
        <f t="shared" si="1"/>
        <v>0.15</v>
      </c>
      <c r="I20" t="s">
        <v>157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4" t="s">
        <v>158</v>
      </c>
      <c r="B21" s="104">
        <v>2</v>
      </c>
      <c r="C21" s="105">
        <v>0.2</v>
      </c>
      <c r="D21" s="106">
        <f t="shared" si="0"/>
        <v>0.4</v>
      </c>
      <c r="E21" s="107">
        <v>0.37</v>
      </c>
      <c r="F21" s="108"/>
      <c r="G21" s="106">
        <f t="shared" si="1"/>
        <v>0.15</v>
      </c>
      <c r="I21" t="s">
        <v>159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4" t="s">
        <v>160</v>
      </c>
      <c r="B22" s="104">
        <v>6</v>
      </c>
      <c r="C22" s="105">
        <v>0.17</v>
      </c>
      <c r="D22" s="106">
        <f t="shared" si="0"/>
        <v>1.02</v>
      </c>
      <c r="E22" s="107">
        <v>0.37</v>
      </c>
      <c r="F22" s="108"/>
      <c r="G22" s="106">
        <f t="shared" si="1"/>
        <v>0.38</v>
      </c>
      <c r="I22" t="s">
        <v>161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4" t="s">
        <v>162</v>
      </c>
      <c r="B23" s="104">
        <v>0</v>
      </c>
      <c r="C23" s="105">
        <v>0.05</v>
      </c>
      <c r="D23" s="106">
        <f t="shared" si="0"/>
        <v>0</v>
      </c>
      <c r="E23" s="107">
        <v>0.37</v>
      </c>
      <c r="F23" s="108"/>
      <c r="G23" s="106">
        <f t="shared" si="1"/>
        <v>0</v>
      </c>
      <c r="I23" t="s">
        <v>163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2" t="s">
        <v>164</v>
      </c>
      <c r="B24" s="104">
        <v>1</v>
      </c>
      <c r="C24" s="105">
        <v>0.05</v>
      </c>
      <c r="D24" s="106">
        <f t="shared" si="0"/>
        <v>0.05</v>
      </c>
      <c r="E24" s="107">
        <v>0.37</v>
      </c>
      <c r="F24" s="108"/>
      <c r="G24" s="106">
        <f t="shared" si="1"/>
        <v>0.02</v>
      </c>
      <c r="I24" t="s">
        <v>165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3" t="s">
        <v>161</v>
      </c>
      <c r="B25" s="112">
        <v>0</v>
      </c>
      <c r="C25" s="105">
        <v>0.05</v>
      </c>
      <c r="D25" s="106">
        <f t="shared" si="0"/>
        <v>0</v>
      </c>
      <c r="E25" s="107">
        <v>0.37</v>
      </c>
      <c r="F25" s="108"/>
      <c r="G25" s="106">
        <f t="shared" si="1"/>
        <v>0</v>
      </c>
      <c r="I25" t="s">
        <v>166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4" t="s">
        <v>167</v>
      </c>
      <c r="B26" s="113" t="s">
        <v>24</v>
      </c>
      <c r="C26" s="105">
        <v>2</v>
      </c>
      <c r="D26" s="106">
        <f t="shared" si="0"/>
        <v>0</v>
      </c>
      <c r="E26" s="107">
        <v>0.37</v>
      </c>
      <c r="F26" s="108"/>
      <c r="G26" s="106">
        <f t="shared" si="1"/>
        <v>0</v>
      </c>
      <c r="I26" t="s">
        <v>168</v>
      </c>
      <c r="J26">
        <v>5</v>
      </c>
      <c r="U26">
        <v>5</v>
      </c>
      <c r="V26">
        <f t="shared" si="2"/>
        <v>7</v>
      </c>
    </row>
    <row r="27" spans="1:22" x14ac:dyDescent="0.25">
      <c r="A27" s="115"/>
      <c r="B27" s="116"/>
      <c r="C27" s="105"/>
      <c r="D27" s="117"/>
      <c r="E27" s="105"/>
      <c r="F27" s="108"/>
      <c r="G27" s="110"/>
      <c r="I27" t="s">
        <v>169</v>
      </c>
      <c r="J27">
        <v>5</v>
      </c>
    </row>
    <row r="28" spans="1:22" x14ac:dyDescent="0.25">
      <c r="A28" s="118"/>
      <c r="B28" s="118"/>
      <c r="C28" s="119"/>
      <c r="D28" s="120"/>
      <c r="E28" s="119"/>
      <c r="F28" s="121"/>
      <c r="G28" s="87"/>
    </row>
    <row r="29" spans="1:22" x14ac:dyDescent="0.25">
      <c r="A29" s="122" t="s">
        <v>170</v>
      </c>
      <c r="B29" s="122"/>
      <c r="C29" s="123"/>
      <c r="D29" s="122"/>
      <c r="E29" s="124"/>
      <c r="F29" s="125"/>
      <c r="G29" s="122">
        <f>TRUNC(ROUND(SUM(G12:G28),2),2)</f>
        <v>13.74</v>
      </c>
    </row>
    <row r="30" spans="1:22" s="93" customFormat="1" x14ac:dyDescent="0.25">
      <c r="A30" s="126" t="s">
        <v>171</v>
      </c>
      <c r="B30" s="127"/>
      <c r="C30" s="128"/>
      <c r="D30" s="128"/>
      <c r="E30" s="129"/>
      <c r="F30" s="129"/>
      <c r="G30" s="130"/>
    </row>
    <row r="31" spans="1:22" x14ac:dyDescent="0.25">
      <c r="A31" s="95" t="s">
        <v>172</v>
      </c>
      <c r="B31" s="131" t="s">
        <v>123</v>
      </c>
      <c r="C31" s="95" t="s">
        <v>173</v>
      </c>
      <c r="D31" s="95" t="s">
        <v>125</v>
      </c>
      <c r="E31" s="132" t="s">
        <v>126</v>
      </c>
      <c r="F31" s="133"/>
      <c r="G31" s="134" t="s">
        <v>127</v>
      </c>
    </row>
    <row r="32" spans="1:22" x14ac:dyDescent="0.25">
      <c r="A32" s="135"/>
      <c r="B32" s="136" t="s">
        <v>128</v>
      </c>
      <c r="C32" s="120" t="s">
        <v>129</v>
      </c>
      <c r="D32" s="120" t="s">
        <v>130</v>
      </c>
      <c r="E32" s="137" t="s">
        <v>131</v>
      </c>
      <c r="F32" s="138"/>
      <c r="G32" s="139" t="s">
        <v>132</v>
      </c>
    </row>
    <row r="33" spans="1:14" x14ac:dyDescent="0.25">
      <c r="A33" s="115" t="s">
        <v>174</v>
      </c>
      <c r="B33" s="140">
        <v>1</v>
      </c>
      <c r="C33" s="115">
        <v>5.5</v>
      </c>
      <c r="D33" s="106">
        <f>IFERROR(ROUND(B33*C33,5),0)</f>
        <v>5.5</v>
      </c>
      <c r="E33" s="105">
        <v>0.37</v>
      </c>
      <c r="F33" s="108"/>
      <c r="G33" s="108">
        <f>IFERROR(TRUNC(ROUND(D33*E33,2),2),0)</f>
        <v>2.04</v>
      </c>
    </row>
    <row r="34" spans="1:14" x14ac:dyDescent="0.25">
      <c r="A34" s="115" t="s">
        <v>175</v>
      </c>
      <c r="B34" s="140">
        <v>2</v>
      </c>
      <c r="C34" s="115">
        <v>5</v>
      </c>
      <c r="D34" s="106">
        <f t="shared" ref="D34:D38" si="3">IFERROR(ROUND(B34*C34,5),0)</f>
        <v>10</v>
      </c>
      <c r="E34" s="105">
        <v>0.37</v>
      </c>
      <c r="F34" s="108"/>
      <c r="G34" s="108">
        <f t="shared" ref="G34:G38" si="4">IFERROR(TRUNC(ROUND(D34*E34,2),2),0)</f>
        <v>3.7</v>
      </c>
    </row>
    <row r="35" spans="1:14" x14ac:dyDescent="0.25">
      <c r="A35" s="115" t="s">
        <v>176</v>
      </c>
      <c r="B35" s="140">
        <v>2</v>
      </c>
      <c r="C35" s="115">
        <v>4.5</v>
      </c>
      <c r="D35" s="106">
        <f t="shared" si="3"/>
        <v>9</v>
      </c>
      <c r="E35" s="105">
        <v>0.37</v>
      </c>
      <c r="F35" s="108"/>
      <c r="G35" s="108">
        <f t="shared" si="4"/>
        <v>3.33</v>
      </c>
    </row>
    <row r="36" spans="1:14" x14ac:dyDescent="0.25">
      <c r="A36" s="115" t="s">
        <v>177</v>
      </c>
      <c r="B36" s="140">
        <v>0</v>
      </c>
      <c r="C36" s="115">
        <v>5</v>
      </c>
      <c r="D36" s="106">
        <f t="shared" si="3"/>
        <v>0</v>
      </c>
      <c r="E36" s="105">
        <v>0.37</v>
      </c>
      <c r="F36" s="108"/>
      <c r="G36" s="108">
        <f t="shared" si="4"/>
        <v>0</v>
      </c>
      <c r="I36" s="141"/>
      <c r="J36" s="141"/>
      <c r="K36" s="141"/>
      <c r="L36" s="141"/>
      <c r="M36" s="141"/>
      <c r="N36" s="141"/>
    </row>
    <row r="37" spans="1:14" x14ac:dyDescent="0.25">
      <c r="A37" s="115" t="s">
        <v>178</v>
      </c>
      <c r="B37" s="140">
        <v>1</v>
      </c>
      <c r="C37" s="115">
        <v>6.5</v>
      </c>
      <c r="D37" s="106">
        <f t="shared" si="3"/>
        <v>6.5</v>
      </c>
      <c r="E37" s="105">
        <v>0.37</v>
      </c>
      <c r="F37" s="108"/>
      <c r="G37" s="108">
        <f t="shared" si="4"/>
        <v>2.41</v>
      </c>
      <c r="I37" s="141"/>
      <c r="J37" s="141"/>
      <c r="K37" s="141"/>
      <c r="L37" s="141"/>
      <c r="M37" s="141"/>
      <c r="N37" s="141"/>
    </row>
    <row r="38" spans="1:14" x14ac:dyDescent="0.25">
      <c r="A38" s="115"/>
      <c r="B38" s="140">
        <v>0</v>
      </c>
      <c r="C38" s="115"/>
      <c r="D38" s="106">
        <f t="shared" si="3"/>
        <v>0</v>
      </c>
      <c r="E38" s="105">
        <v>0</v>
      </c>
      <c r="F38" s="108"/>
      <c r="G38" s="108">
        <f t="shared" si="4"/>
        <v>0</v>
      </c>
      <c r="I38" s="141"/>
      <c r="J38" s="141"/>
      <c r="K38" s="141"/>
      <c r="L38" s="141"/>
      <c r="M38" s="141"/>
      <c r="N38" s="141"/>
    </row>
    <row r="39" spans="1:14" x14ac:dyDescent="0.25">
      <c r="A39" s="135"/>
      <c r="B39" s="142"/>
      <c r="C39" s="118"/>
      <c r="D39" s="120"/>
      <c r="E39" s="119"/>
      <c r="F39" s="121"/>
      <c r="G39" s="121"/>
      <c r="I39" s="141"/>
      <c r="J39" s="141"/>
      <c r="K39" s="141"/>
      <c r="L39" s="141"/>
      <c r="M39" s="141"/>
      <c r="N39" s="141"/>
    </row>
    <row r="40" spans="1:14" x14ac:dyDescent="0.25">
      <c r="A40" s="122" t="s">
        <v>179</v>
      </c>
      <c r="B40" s="143"/>
      <c r="C40" s="122"/>
      <c r="D40" s="122"/>
      <c r="E40" s="123"/>
      <c r="F40" s="144"/>
      <c r="G40" s="122">
        <f>TRUNC(ROUND(SUM(G33:G39),2),2)</f>
        <v>11.48</v>
      </c>
      <c r="I40" s="141"/>
      <c r="J40" s="141"/>
      <c r="K40" s="141"/>
      <c r="L40" s="141"/>
      <c r="M40" s="141"/>
      <c r="N40" s="141"/>
    </row>
    <row r="41" spans="1:14" s="93" customFormat="1" x14ac:dyDescent="0.25">
      <c r="A41" s="126" t="s">
        <v>180</v>
      </c>
      <c r="B41" s="127"/>
      <c r="C41" s="128"/>
      <c r="D41" s="128"/>
      <c r="E41" s="129"/>
      <c r="F41" s="129"/>
      <c r="G41" s="130"/>
      <c r="I41" s="145"/>
      <c r="J41" s="145"/>
      <c r="K41" s="145"/>
      <c r="L41" s="145"/>
      <c r="M41" s="145"/>
      <c r="N41" s="145"/>
    </row>
    <row r="42" spans="1:14" ht="15.75" customHeight="1" x14ac:dyDescent="0.25">
      <c r="A42" s="143" t="s">
        <v>181</v>
      </c>
      <c r="B42" s="144"/>
      <c r="C42" s="122" t="s">
        <v>5</v>
      </c>
      <c r="D42" s="122" t="s">
        <v>123</v>
      </c>
      <c r="E42" s="124" t="s">
        <v>182</v>
      </c>
      <c r="F42" s="124"/>
      <c r="G42" s="122" t="s">
        <v>127</v>
      </c>
      <c r="I42" s="141"/>
      <c r="J42" s="141"/>
      <c r="K42" s="141"/>
      <c r="L42" s="141"/>
      <c r="M42" s="141"/>
      <c r="N42" s="141"/>
    </row>
    <row r="43" spans="1:14" x14ac:dyDescent="0.25">
      <c r="A43" s="146"/>
      <c r="B43" s="147"/>
      <c r="C43" s="99"/>
      <c r="D43" s="99" t="s">
        <v>128</v>
      </c>
      <c r="E43" s="148" t="s">
        <v>129</v>
      </c>
      <c r="F43" s="102"/>
      <c r="G43" s="99" t="s">
        <v>130</v>
      </c>
      <c r="I43" s="141"/>
      <c r="J43" s="141"/>
      <c r="K43" s="141"/>
      <c r="L43" s="141"/>
      <c r="M43" s="141"/>
      <c r="N43" s="141"/>
    </row>
    <row r="44" spans="1:14" x14ac:dyDescent="0.25">
      <c r="A44" s="149" t="s">
        <v>21</v>
      </c>
      <c r="B44" s="150"/>
      <c r="C44" s="151"/>
      <c r="D44" s="152"/>
      <c r="E44" s="153"/>
      <c r="F44" s="154"/>
      <c r="G44" s="115">
        <f>IFERROR(TRUNC(ROUND(D44*E44,2),2),0)</f>
        <v>0</v>
      </c>
      <c r="I44" s="141"/>
      <c r="J44" s="155"/>
      <c r="K44" s="141"/>
      <c r="L44" s="141"/>
      <c r="M44" s="141"/>
      <c r="N44" s="141"/>
    </row>
    <row r="45" spans="1:14" x14ac:dyDescent="0.25">
      <c r="A45" s="156"/>
      <c r="B45" s="157"/>
      <c r="C45" s="151"/>
      <c r="D45" s="152"/>
      <c r="E45" s="158"/>
      <c r="F45" s="110"/>
      <c r="G45" s="115">
        <f t="shared" ref="G45:G63" si="5">IFERROR(TRUNC(ROUND(D45*E45,2),2),0)</f>
        <v>0</v>
      </c>
      <c r="I45" s="141"/>
      <c r="J45" s="155"/>
      <c r="K45" s="141"/>
      <c r="L45" s="141"/>
      <c r="M45" s="141"/>
      <c r="N45" s="141"/>
    </row>
    <row r="46" spans="1:14" x14ac:dyDescent="0.25">
      <c r="A46" s="156"/>
      <c r="B46" s="157"/>
      <c r="C46" s="159"/>
      <c r="D46" s="160"/>
      <c r="E46" s="161"/>
      <c r="F46" s="108"/>
      <c r="G46" s="115">
        <f t="shared" si="5"/>
        <v>0</v>
      </c>
      <c r="I46" s="141"/>
      <c r="J46" s="155"/>
      <c r="K46" s="141"/>
      <c r="L46" s="141"/>
      <c r="M46" s="141"/>
      <c r="N46" s="141"/>
    </row>
    <row r="47" spans="1:14" x14ac:dyDescent="0.25">
      <c r="A47" s="156"/>
      <c r="B47" s="157"/>
      <c r="C47" s="151"/>
      <c r="D47" s="152"/>
      <c r="E47" s="161"/>
      <c r="F47" s="108"/>
      <c r="G47" s="115">
        <f t="shared" si="5"/>
        <v>0</v>
      </c>
      <c r="I47" s="141"/>
      <c r="J47" s="155"/>
      <c r="K47" s="141"/>
      <c r="L47" s="141"/>
      <c r="M47" s="141"/>
      <c r="N47" s="141"/>
    </row>
    <row r="48" spans="1:14" x14ac:dyDescent="0.25">
      <c r="A48" s="156"/>
      <c r="B48" s="157"/>
      <c r="C48" s="151"/>
      <c r="D48" s="152"/>
      <c r="E48" s="161"/>
      <c r="F48" s="108"/>
      <c r="G48" s="115">
        <f t="shared" si="5"/>
        <v>0</v>
      </c>
      <c r="I48" s="141"/>
      <c r="J48" s="155"/>
      <c r="K48" s="141"/>
      <c r="L48" s="141"/>
      <c r="M48" s="141"/>
      <c r="N48" s="141"/>
    </row>
    <row r="49" spans="1:14" x14ac:dyDescent="0.25">
      <c r="A49" s="156"/>
      <c r="B49" s="157"/>
      <c r="C49" s="151"/>
      <c r="D49" s="152"/>
      <c r="E49" s="161"/>
      <c r="F49" s="108"/>
      <c r="G49" s="115">
        <f t="shared" si="5"/>
        <v>0</v>
      </c>
      <c r="I49" s="141"/>
      <c r="J49" s="155"/>
      <c r="K49" s="141"/>
      <c r="L49" s="141"/>
      <c r="M49" s="141"/>
      <c r="N49" s="141"/>
    </row>
    <row r="50" spans="1:14" x14ac:dyDescent="0.25">
      <c r="A50" s="156"/>
      <c r="B50" s="157"/>
      <c r="C50" s="151"/>
      <c r="D50" s="152"/>
      <c r="E50" s="161"/>
      <c r="F50" s="108"/>
      <c r="G50" s="115">
        <f t="shared" si="5"/>
        <v>0</v>
      </c>
      <c r="I50" s="141"/>
      <c r="J50" s="155"/>
      <c r="K50" s="141"/>
      <c r="L50" s="141"/>
      <c r="M50" s="141"/>
      <c r="N50" s="141"/>
    </row>
    <row r="51" spans="1:14" x14ac:dyDescent="0.25">
      <c r="A51" s="156"/>
      <c r="B51" s="157"/>
      <c r="C51" s="151"/>
      <c r="D51" s="152"/>
      <c r="E51" s="161"/>
      <c r="F51" s="108"/>
      <c r="G51" s="115">
        <f t="shared" si="5"/>
        <v>0</v>
      </c>
      <c r="I51" s="141"/>
      <c r="J51" s="155"/>
      <c r="K51" s="141"/>
      <c r="L51" s="141"/>
      <c r="M51" s="141"/>
      <c r="N51" s="141"/>
    </row>
    <row r="52" spans="1:14" x14ac:dyDescent="0.25">
      <c r="A52" s="156"/>
      <c r="B52" s="157"/>
      <c r="C52" s="151"/>
      <c r="D52" s="152"/>
      <c r="E52" s="161"/>
      <c r="F52" s="108"/>
      <c r="G52" s="115">
        <f t="shared" si="5"/>
        <v>0</v>
      </c>
      <c r="I52" s="141"/>
      <c r="J52" s="155"/>
      <c r="K52" s="141"/>
      <c r="L52" s="141"/>
      <c r="M52" s="141"/>
      <c r="N52" s="141"/>
    </row>
    <row r="53" spans="1:14" x14ac:dyDescent="0.25">
      <c r="A53" s="156"/>
      <c r="B53" s="157"/>
      <c r="C53" s="151"/>
      <c r="D53" s="152"/>
      <c r="E53" s="161"/>
      <c r="F53" s="108"/>
      <c r="G53" s="115">
        <f t="shared" si="5"/>
        <v>0</v>
      </c>
      <c r="I53" s="141"/>
      <c r="J53" s="155"/>
      <c r="K53" s="141"/>
      <c r="L53" s="141"/>
      <c r="M53" s="141"/>
      <c r="N53" s="141"/>
    </row>
    <row r="54" spans="1:14" x14ac:dyDescent="0.25">
      <c r="A54" s="156"/>
      <c r="B54" s="157"/>
      <c r="C54" s="151"/>
      <c r="D54" s="152"/>
      <c r="E54" s="161"/>
      <c r="F54" s="108"/>
      <c r="G54" s="115">
        <f t="shared" si="5"/>
        <v>0</v>
      </c>
      <c r="I54" s="141"/>
      <c r="J54" s="155"/>
      <c r="K54" s="141"/>
      <c r="L54" s="141"/>
      <c r="M54" s="141"/>
      <c r="N54" s="141"/>
    </row>
    <row r="55" spans="1:14" x14ac:dyDescent="0.25">
      <c r="A55" s="140"/>
      <c r="B55" s="105"/>
      <c r="C55" s="151"/>
      <c r="D55" s="152"/>
      <c r="E55" s="140"/>
      <c r="F55" s="108"/>
      <c r="G55" s="115">
        <f t="shared" si="5"/>
        <v>0</v>
      </c>
      <c r="I55" s="141"/>
      <c r="J55" s="141"/>
      <c r="K55" s="141"/>
      <c r="L55" s="141"/>
      <c r="M55" s="141"/>
      <c r="N55" s="141"/>
    </row>
    <row r="56" spans="1:14" x14ac:dyDescent="0.25">
      <c r="A56" s="156"/>
      <c r="B56" s="157"/>
      <c r="C56" s="151"/>
      <c r="D56" s="152"/>
      <c r="E56" s="161"/>
      <c r="F56" s="108"/>
      <c r="G56" s="115">
        <f t="shared" si="5"/>
        <v>0</v>
      </c>
      <c r="I56" s="141"/>
      <c r="J56" s="155"/>
      <c r="K56" s="141"/>
      <c r="L56" s="141"/>
      <c r="M56" s="141"/>
      <c r="N56" s="141"/>
    </row>
    <row r="57" spans="1:14" x14ac:dyDescent="0.25">
      <c r="A57" s="156"/>
      <c r="B57" s="157"/>
      <c r="C57" s="151"/>
      <c r="D57" s="152"/>
      <c r="E57" s="161"/>
      <c r="F57" s="108"/>
      <c r="G57" s="115">
        <f t="shared" si="5"/>
        <v>0</v>
      </c>
      <c r="I57" s="141"/>
      <c r="J57" s="155"/>
      <c r="K57" s="141"/>
      <c r="L57" s="141"/>
      <c r="M57" s="141"/>
      <c r="N57" s="141"/>
    </row>
    <row r="58" spans="1:14" x14ac:dyDescent="0.25">
      <c r="A58" s="156"/>
      <c r="B58" s="157"/>
      <c r="C58" s="151"/>
      <c r="D58" s="152"/>
      <c r="E58" s="161"/>
      <c r="F58" s="108"/>
      <c r="G58" s="115">
        <f t="shared" si="5"/>
        <v>0</v>
      </c>
      <c r="I58" s="141"/>
      <c r="J58" s="155"/>
      <c r="K58" s="141"/>
      <c r="L58" s="141"/>
      <c r="M58" s="141"/>
      <c r="N58" s="141"/>
    </row>
    <row r="59" spans="1:14" x14ac:dyDescent="0.25">
      <c r="A59" s="156"/>
      <c r="B59" s="157"/>
      <c r="C59" s="151"/>
      <c r="D59" s="152"/>
      <c r="E59" s="161"/>
      <c r="F59" s="108"/>
      <c r="G59" s="115">
        <f t="shared" si="5"/>
        <v>0</v>
      </c>
      <c r="I59" s="141"/>
      <c r="J59" s="155"/>
      <c r="K59" s="141"/>
      <c r="L59" s="141"/>
      <c r="M59" s="141"/>
      <c r="N59" s="141"/>
    </row>
    <row r="60" spans="1:14" x14ac:dyDescent="0.25">
      <c r="A60" s="156"/>
      <c r="B60" s="157"/>
      <c r="C60" s="151"/>
      <c r="D60" s="152"/>
      <c r="E60" s="161"/>
      <c r="F60" s="108"/>
      <c r="G60" s="115">
        <f t="shared" si="5"/>
        <v>0</v>
      </c>
      <c r="I60" s="141"/>
      <c r="J60" s="155"/>
      <c r="K60" s="141"/>
      <c r="L60" s="141"/>
      <c r="M60" s="141"/>
      <c r="N60" s="141"/>
    </row>
    <row r="61" spans="1:14" x14ac:dyDescent="0.25">
      <c r="A61" s="140"/>
      <c r="B61" s="105"/>
      <c r="C61" s="115"/>
      <c r="D61" s="115"/>
      <c r="E61" s="140"/>
      <c r="F61" s="108"/>
      <c r="G61" s="115">
        <f t="shared" si="5"/>
        <v>0</v>
      </c>
      <c r="I61" s="141"/>
      <c r="J61" s="141"/>
      <c r="K61" s="141"/>
      <c r="L61" s="141"/>
      <c r="M61" s="141"/>
      <c r="N61" s="141"/>
    </row>
    <row r="62" spans="1:14" x14ac:dyDescent="0.25">
      <c r="A62" s="140"/>
      <c r="B62" s="105"/>
      <c r="C62" s="115"/>
      <c r="D62" s="115"/>
      <c r="E62" s="140"/>
      <c r="F62" s="108"/>
      <c r="G62" s="115">
        <f t="shared" si="5"/>
        <v>0</v>
      </c>
      <c r="I62" s="141"/>
      <c r="J62" s="141"/>
      <c r="K62" s="141"/>
      <c r="L62" s="141"/>
      <c r="M62" s="141"/>
      <c r="N62" s="141"/>
    </row>
    <row r="63" spans="1:14" x14ac:dyDescent="0.25">
      <c r="A63" s="162"/>
      <c r="B63" s="119"/>
      <c r="C63" s="118"/>
      <c r="D63" s="118"/>
      <c r="E63" s="162"/>
      <c r="F63" s="121"/>
      <c r="G63" s="115">
        <f t="shared" si="5"/>
        <v>0</v>
      </c>
      <c r="I63" s="141"/>
      <c r="J63" s="141"/>
      <c r="K63" s="141"/>
      <c r="L63" s="141"/>
      <c r="M63" s="141"/>
      <c r="N63" s="141"/>
    </row>
    <row r="64" spans="1:14" x14ac:dyDescent="0.25">
      <c r="A64" s="143" t="s">
        <v>183</v>
      </c>
      <c r="B64" s="123"/>
      <c r="C64" s="122"/>
      <c r="D64" s="122"/>
      <c r="E64" s="143"/>
      <c r="F64" s="144"/>
      <c r="G64" s="144">
        <f>TRUNC(ROUND(SUM(G44:G63),2),2)</f>
        <v>0</v>
      </c>
      <c r="I64" s="141"/>
      <c r="J64" s="141"/>
      <c r="K64" s="141"/>
      <c r="L64" s="141"/>
      <c r="M64" s="141"/>
      <c r="N64" s="141"/>
    </row>
    <row r="65" spans="1:22" s="93" customFormat="1" x14ac:dyDescent="0.25">
      <c r="A65" s="126" t="s">
        <v>184</v>
      </c>
      <c r="B65" s="127"/>
      <c r="C65" s="128"/>
      <c r="D65" s="128"/>
      <c r="E65" s="129"/>
      <c r="F65" s="129"/>
      <c r="G65" s="130"/>
      <c r="I65" s="145"/>
      <c r="J65" s="145"/>
      <c r="K65" s="145"/>
      <c r="L65" s="145"/>
      <c r="M65" s="145"/>
      <c r="N65" s="145"/>
    </row>
    <row r="66" spans="1:22" ht="27.75" customHeight="1" x14ac:dyDescent="0.25">
      <c r="A66" s="163" t="s">
        <v>122</v>
      </c>
      <c r="B66" s="132"/>
      <c r="C66" s="95" t="s">
        <v>185</v>
      </c>
      <c r="D66" s="95" t="s">
        <v>186</v>
      </c>
      <c r="E66" s="163" t="s">
        <v>124</v>
      </c>
      <c r="F66" s="133"/>
      <c r="G66" s="134" t="s">
        <v>187</v>
      </c>
    </row>
    <row r="67" spans="1:22" x14ac:dyDescent="0.25">
      <c r="A67" s="142"/>
      <c r="B67" s="85"/>
      <c r="C67" s="120"/>
      <c r="D67" s="120" t="s">
        <v>128</v>
      </c>
      <c r="E67" s="164" t="s">
        <v>129</v>
      </c>
      <c r="F67" s="165"/>
      <c r="G67" s="99" t="s">
        <v>188</v>
      </c>
    </row>
    <row r="68" spans="1:22" ht="15.75" thickBot="1" x14ac:dyDescent="0.3">
      <c r="A68" s="166"/>
      <c r="B68" s="167"/>
      <c r="C68" s="168"/>
      <c r="D68" s="168"/>
      <c r="E68" s="161"/>
      <c r="F68" s="108"/>
      <c r="G68" s="168"/>
    </row>
    <row r="69" spans="1:22" ht="15.75" thickBot="1" x14ac:dyDescent="0.3">
      <c r="A69" s="169" t="s">
        <v>189</v>
      </c>
      <c r="B69" s="170"/>
      <c r="C69" s="116" t="s">
        <v>20</v>
      </c>
      <c r="D69" s="116">
        <v>1</v>
      </c>
      <c r="E69" s="140">
        <v>4</v>
      </c>
      <c r="F69" s="108"/>
      <c r="G69" s="115">
        <f>IFERROR(TRUNC(ROUND(D69*E69,2),2),0)</f>
        <v>4</v>
      </c>
      <c r="I69" s="171" t="s">
        <v>190</v>
      </c>
      <c r="J69" s="172">
        <v>0</v>
      </c>
    </row>
    <row r="70" spans="1:22" x14ac:dyDescent="0.25">
      <c r="A70" s="173"/>
      <c r="B70" s="174"/>
      <c r="C70" s="120"/>
      <c r="D70" s="120"/>
      <c r="E70" s="175"/>
      <c r="F70" s="176"/>
      <c r="G70" s="118"/>
    </row>
    <row r="71" spans="1:22" x14ac:dyDescent="0.25">
      <c r="A71" s="143" t="s">
        <v>191</v>
      </c>
      <c r="B71" s="123"/>
      <c r="C71" s="122"/>
      <c r="D71" s="122"/>
      <c r="E71" s="122"/>
      <c r="F71" s="123"/>
      <c r="G71" s="122">
        <f>TRUNC(ROUND(SUM(G68:G70),5),2)</f>
        <v>4</v>
      </c>
    </row>
    <row r="72" spans="1:22" s="93" customFormat="1" ht="15.75" customHeight="1" x14ac:dyDescent="0.25">
      <c r="A72" s="177"/>
      <c r="B72" s="178"/>
      <c r="C72" s="129" t="s">
        <v>192</v>
      </c>
      <c r="D72" s="129"/>
      <c r="E72" s="129"/>
      <c r="F72" s="129"/>
      <c r="G72" s="179">
        <f>TRUNC(ROUND(G29+G40+G64+G71,2),2)</f>
        <v>29.22</v>
      </c>
    </row>
    <row r="73" spans="1:22" ht="15.75" customHeight="1" x14ac:dyDescent="0.25">
      <c r="A73" s="180"/>
      <c r="B73" s="181"/>
      <c r="C73" s="182" t="s">
        <v>193</v>
      </c>
      <c r="D73" s="124"/>
      <c r="E73" s="124"/>
      <c r="F73" s="183">
        <v>0.03</v>
      </c>
      <c r="G73" s="122">
        <f>TRUNC(ROUND(G72*F73,2),2)</f>
        <v>0.88</v>
      </c>
    </row>
    <row r="74" spans="1:22" ht="15.75" customHeight="1" x14ac:dyDescent="0.25">
      <c r="A74" s="180"/>
      <c r="B74" s="181"/>
      <c r="C74" s="182" t="s">
        <v>194</v>
      </c>
      <c r="D74" s="124"/>
      <c r="E74" s="124"/>
      <c r="F74" s="184">
        <v>1.1000000000000001E-3</v>
      </c>
      <c r="G74" s="122">
        <f>TRUNC(ROUND(G72*F74,2),2)</f>
        <v>0.03</v>
      </c>
      <c r="V74">
        <f>+COLUMN(V73)</f>
        <v>22</v>
      </c>
    </row>
    <row r="75" spans="1:22" ht="15.75" customHeight="1" x14ac:dyDescent="0.25">
      <c r="A75" s="185"/>
      <c r="B75" s="186"/>
      <c r="C75" s="182" t="s">
        <v>195</v>
      </c>
      <c r="D75" s="124"/>
      <c r="E75" s="124"/>
      <c r="F75" s="144"/>
      <c r="G75" s="122">
        <f>TRUNC(ROUND(SUM(G72:G74),2),2)</f>
        <v>30.13</v>
      </c>
      <c r="U75" t="s">
        <v>196</v>
      </c>
      <c r="V75">
        <f>+TRUNC(ROUND(G29+G40+G71+G73+G74,2),2)</f>
        <v>30.13</v>
      </c>
    </row>
    <row r="76" spans="1:22" s="93" customFormat="1" ht="15.75" customHeight="1" x14ac:dyDescent="0.25">
      <c r="A76" s="187" t="s">
        <v>197</v>
      </c>
      <c r="B76" s="188"/>
      <c r="C76" s="189" t="s">
        <v>198</v>
      </c>
      <c r="D76" s="190"/>
      <c r="E76" s="190"/>
      <c r="F76" s="191"/>
      <c r="G76" s="192"/>
      <c r="U76" s="93" t="s">
        <v>199</v>
      </c>
      <c r="V76" s="93">
        <f>+G64</f>
        <v>0</v>
      </c>
    </row>
    <row r="77" spans="1:22" x14ac:dyDescent="0.25">
      <c r="A77" s="193"/>
      <c r="B77" s="193"/>
      <c r="C77" s="193"/>
      <c r="D77" s="193"/>
      <c r="E77" s="193"/>
      <c r="F77" s="193"/>
      <c r="G77" s="193"/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4" orientation="portrait" horizontalDpi="4294967293"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5">
    <tabColor rgb="FF92D050"/>
    <pageSetUpPr fitToPage="1"/>
  </sheetPr>
  <dimension ref="A1:V77"/>
  <sheetViews>
    <sheetView showZeros="0" view="pageBreakPreview" topLeftCell="A4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58" t="s">
        <v>109</v>
      </c>
      <c r="B1" s="59"/>
      <c r="C1" s="59"/>
      <c r="D1" s="59"/>
      <c r="E1" s="59"/>
      <c r="F1" s="59"/>
      <c r="G1" s="60"/>
    </row>
    <row r="2" spans="1:22" ht="15" customHeight="1" x14ac:dyDescent="0.25">
      <c r="A2" s="61" t="s">
        <v>110</v>
      </c>
      <c r="B2" s="62"/>
      <c r="C2" s="62"/>
      <c r="D2" s="62" t="s">
        <v>111</v>
      </c>
      <c r="E2" s="63" t="s">
        <v>17</v>
      </c>
      <c r="F2" s="63"/>
      <c r="G2" s="64"/>
    </row>
    <row r="3" spans="1:22" ht="103.5" customHeight="1" x14ac:dyDescent="0.25">
      <c r="A3" s="65" t="s">
        <v>112</v>
      </c>
      <c r="B3" s="66"/>
      <c r="C3" s="62"/>
      <c r="D3" s="62"/>
      <c r="E3" s="63"/>
      <c r="F3" s="63"/>
      <c r="G3" s="64"/>
    </row>
    <row r="4" spans="1:22" ht="18" x14ac:dyDescent="0.25">
      <c r="A4" s="67" t="s">
        <v>113</v>
      </c>
      <c r="B4" s="68"/>
      <c r="C4" s="68"/>
      <c r="D4" s="68"/>
      <c r="E4" s="68"/>
      <c r="F4" s="68"/>
      <c r="G4" s="69"/>
    </row>
    <row r="5" spans="1:22" x14ac:dyDescent="0.25">
      <c r="A5" s="70"/>
      <c r="B5" s="71"/>
      <c r="C5" s="71"/>
      <c r="D5" s="72" t="s">
        <v>114</v>
      </c>
      <c r="F5" s="73"/>
      <c r="G5" s="74"/>
    </row>
    <row r="6" spans="1:22" x14ac:dyDescent="0.25">
      <c r="A6" s="75" t="s">
        <v>115</v>
      </c>
      <c r="B6" s="76"/>
      <c r="C6" s="71"/>
      <c r="D6" s="71"/>
      <c r="E6" s="71"/>
      <c r="F6" s="71"/>
      <c r="G6" s="77"/>
    </row>
    <row r="7" spans="1:22" ht="42" customHeight="1" x14ac:dyDescent="0.25">
      <c r="A7" s="78" t="s">
        <v>108</v>
      </c>
      <c r="B7" s="79"/>
      <c r="C7" s="79"/>
      <c r="D7" s="79"/>
      <c r="E7" s="79"/>
      <c r="F7" s="80" t="s">
        <v>116</v>
      </c>
      <c r="G7" s="81" t="s">
        <v>20</v>
      </c>
      <c r="H7" s="82"/>
      <c r="I7" s="83" t="s">
        <v>117</v>
      </c>
      <c r="J7" s="82">
        <v>2</v>
      </c>
    </row>
    <row r="8" spans="1:22" x14ac:dyDescent="0.25">
      <c r="A8" s="84" t="s">
        <v>118</v>
      </c>
      <c r="B8" s="85"/>
      <c r="C8" s="85"/>
      <c r="D8" s="85"/>
      <c r="E8" s="86"/>
      <c r="F8" s="86"/>
      <c r="G8" s="87"/>
    </row>
    <row r="9" spans="1:22" s="93" customFormat="1" x14ac:dyDescent="0.25">
      <c r="A9" s="88" t="s">
        <v>119</v>
      </c>
      <c r="B9" s="89"/>
      <c r="C9" s="90"/>
      <c r="D9" s="90"/>
      <c r="E9" s="91"/>
      <c r="F9" s="91"/>
      <c r="G9" s="92"/>
      <c r="I9" s="94" t="s">
        <v>120</v>
      </c>
      <c r="J9" s="94" t="s">
        <v>121</v>
      </c>
    </row>
    <row r="10" spans="1:22" ht="15.75" x14ac:dyDescent="0.25">
      <c r="A10" s="95" t="s">
        <v>122</v>
      </c>
      <c r="B10" s="95" t="s">
        <v>123</v>
      </c>
      <c r="C10" s="95" t="s">
        <v>124</v>
      </c>
      <c r="D10" s="95" t="s">
        <v>125</v>
      </c>
      <c r="E10" s="96" t="s">
        <v>126</v>
      </c>
      <c r="F10" s="96"/>
      <c r="G10" s="95" t="s">
        <v>127</v>
      </c>
      <c r="I10" s="97">
        <v>0.5</v>
      </c>
      <c r="J10" s="97">
        <f>1/I10</f>
        <v>2</v>
      </c>
    </row>
    <row r="11" spans="1:22" x14ac:dyDescent="0.25">
      <c r="A11" s="98"/>
      <c r="B11" s="99" t="s">
        <v>128</v>
      </c>
      <c r="C11" s="100" t="s">
        <v>129</v>
      </c>
      <c r="D11" s="99" t="s">
        <v>130</v>
      </c>
      <c r="E11" s="101" t="s">
        <v>131</v>
      </c>
      <c r="F11" s="102"/>
      <c r="G11" s="103" t="s">
        <v>132</v>
      </c>
      <c r="L11" t="s">
        <v>133</v>
      </c>
      <c r="M11" t="s">
        <v>134</v>
      </c>
      <c r="N11" t="s">
        <v>135</v>
      </c>
      <c r="O11" t="s">
        <v>136</v>
      </c>
      <c r="P11" t="s">
        <v>137</v>
      </c>
      <c r="Q11" t="s">
        <v>138</v>
      </c>
      <c r="R11" t="s">
        <v>139</v>
      </c>
      <c r="S11" t="s">
        <v>140</v>
      </c>
    </row>
    <row r="12" spans="1:22" x14ac:dyDescent="0.25">
      <c r="A12" s="104" t="s">
        <v>141</v>
      </c>
      <c r="B12" s="104">
        <v>1</v>
      </c>
      <c r="C12" s="105">
        <v>4.25</v>
      </c>
      <c r="D12" s="106">
        <f>IFERROR(ROUND(B12*C12,5),0)</f>
        <v>4.25</v>
      </c>
      <c r="E12" s="107">
        <v>0.65</v>
      </c>
      <c r="F12" s="108"/>
      <c r="G12" s="106">
        <f>IFERROR(TRUNC(ROUND(D12*E12,2),2),0)</f>
        <v>2.76</v>
      </c>
      <c r="I12" t="s">
        <v>142</v>
      </c>
      <c r="J12">
        <v>2</v>
      </c>
      <c r="U12">
        <v>6.25</v>
      </c>
      <c r="V12">
        <f>+U12*1.4</f>
        <v>8.75</v>
      </c>
    </row>
    <row r="13" spans="1:22" x14ac:dyDescent="0.25">
      <c r="A13" s="104" t="s">
        <v>143</v>
      </c>
      <c r="B13" s="104">
        <v>0</v>
      </c>
      <c r="C13" s="105">
        <v>10</v>
      </c>
      <c r="D13" s="106">
        <f t="shared" ref="D13:D26" si="0">IFERROR(ROUND(B13*C13,5),0)</f>
        <v>0</v>
      </c>
      <c r="E13" s="109">
        <v>0.65</v>
      </c>
      <c r="F13" s="110"/>
      <c r="G13" s="106">
        <f t="shared" ref="G13:G26" si="1">IFERROR(TRUNC(ROUND(D13*E13,2),2),0)</f>
        <v>0</v>
      </c>
      <c r="I13" t="s">
        <v>144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4" t="s">
        <v>145</v>
      </c>
      <c r="B14" s="104">
        <v>0.5</v>
      </c>
      <c r="C14" s="105">
        <v>20</v>
      </c>
      <c r="D14" s="106">
        <f t="shared" si="0"/>
        <v>10</v>
      </c>
      <c r="E14" s="107">
        <v>0.65</v>
      </c>
      <c r="F14" s="108"/>
      <c r="G14" s="106">
        <f t="shared" si="1"/>
        <v>6.5</v>
      </c>
      <c r="I14" t="s">
        <v>146</v>
      </c>
      <c r="J14">
        <v>2</v>
      </c>
      <c r="U14">
        <v>65</v>
      </c>
      <c r="V14">
        <f t="shared" si="2"/>
        <v>91</v>
      </c>
    </row>
    <row r="15" spans="1:22" x14ac:dyDescent="0.25">
      <c r="A15" s="104" t="s">
        <v>147</v>
      </c>
      <c r="B15" s="104">
        <v>1</v>
      </c>
      <c r="C15" s="105">
        <v>1</v>
      </c>
      <c r="D15" s="106">
        <f t="shared" si="0"/>
        <v>1</v>
      </c>
      <c r="E15" s="107">
        <v>0.65</v>
      </c>
      <c r="F15" s="108"/>
      <c r="G15" s="106">
        <f t="shared" si="1"/>
        <v>0.65</v>
      </c>
      <c r="I15" t="s">
        <v>148</v>
      </c>
      <c r="J15">
        <v>2</v>
      </c>
      <c r="U15">
        <v>2</v>
      </c>
      <c r="V15">
        <f t="shared" si="2"/>
        <v>2.8</v>
      </c>
    </row>
    <row r="16" spans="1:22" x14ac:dyDescent="0.25">
      <c r="A16" s="104" t="s">
        <v>149</v>
      </c>
      <c r="B16" s="104">
        <v>1</v>
      </c>
      <c r="C16" s="105">
        <v>0.5</v>
      </c>
      <c r="D16" s="106">
        <f t="shared" si="0"/>
        <v>0.5</v>
      </c>
      <c r="E16" s="107">
        <v>0.65</v>
      </c>
      <c r="F16" s="108"/>
      <c r="G16" s="106">
        <f t="shared" si="1"/>
        <v>0.33</v>
      </c>
      <c r="I16" t="s">
        <v>150</v>
      </c>
      <c r="J16">
        <v>2</v>
      </c>
      <c r="U16">
        <v>0.5</v>
      </c>
      <c r="V16">
        <f t="shared" si="2"/>
        <v>0.7</v>
      </c>
    </row>
    <row r="17" spans="1:22" x14ac:dyDescent="0.25">
      <c r="A17" s="104" t="s">
        <v>148</v>
      </c>
      <c r="B17" s="104">
        <v>0</v>
      </c>
      <c r="C17" s="105">
        <v>0.15</v>
      </c>
      <c r="D17" s="106">
        <f t="shared" si="0"/>
        <v>0</v>
      </c>
      <c r="E17" s="107">
        <v>0.65</v>
      </c>
      <c r="F17" s="108"/>
      <c r="G17" s="106">
        <f t="shared" si="1"/>
        <v>0</v>
      </c>
      <c r="I17" t="s">
        <v>151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111" t="s">
        <v>152</v>
      </c>
      <c r="B18" s="104">
        <v>2</v>
      </c>
      <c r="C18" s="105">
        <v>0.15</v>
      </c>
      <c r="D18" s="106">
        <f t="shared" si="0"/>
        <v>0.3</v>
      </c>
      <c r="E18" s="107">
        <v>0.65</v>
      </c>
      <c r="F18" s="108"/>
      <c r="G18" s="106">
        <f t="shared" si="1"/>
        <v>0.2</v>
      </c>
      <c r="I18" t="s">
        <v>153</v>
      </c>
      <c r="J18">
        <v>2</v>
      </c>
      <c r="U18">
        <v>0.15</v>
      </c>
      <c r="V18">
        <f t="shared" si="2"/>
        <v>0.21</v>
      </c>
    </row>
    <row r="19" spans="1:22" x14ac:dyDescent="0.25">
      <c r="A19" s="104" t="s">
        <v>154</v>
      </c>
      <c r="B19" s="104">
        <v>0</v>
      </c>
      <c r="C19" s="105">
        <v>0.16</v>
      </c>
      <c r="D19" s="106">
        <f t="shared" si="0"/>
        <v>0</v>
      </c>
      <c r="E19" s="107">
        <v>0.65</v>
      </c>
      <c r="F19" s="108"/>
      <c r="G19" s="106">
        <f t="shared" si="1"/>
        <v>0</v>
      </c>
      <c r="I19" t="s">
        <v>155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4" t="s">
        <v>156</v>
      </c>
      <c r="B20" s="104">
        <v>0</v>
      </c>
      <c r="C20" s="105">
        <v>0.2</v>
      </c>
      <c r="D20" s="106">
        <f t="shared" si="0"/>
        <v>0</v>
      </c>
      <c r="E20" s="107">
        <v>0.65</v>
      </c>
      <c r="F20" s="108"/>
      <c r="G20" s="106">
        <f t="shared" si="1"/>
        <v>0</v>
      </c>
      <c r="I20" t="s">
        <v>157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4" t="s">
        <v>158</v>
      </c>
      <c r="B21" s="104">
        <v>0</v>
      </c>
      <c r="C21" s="105">
        <v>0.2</v>
      </c>
      <c r="D21" s="106">
        <f t="shared" si="0"/>
        <v>0</v>
      </c>
      <c r="E21" s="107">
        <v>0.65</v>
      </c>
      <c r="F21" s="108"/>
      <c r="G21" s="106">
        <f t="shared" si="1"/>
        <v>0</v>
      </c>
      <c r="I21" t="s">
        <v>159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4" t="s">
        <v>160</v>
      </c>
      <c r="B22" s="104">
        <v>2</v>
      </c>
      <c r="C22" s="105">
        <v>0.17</v>
      </c>
      <c r="D22" s="106">
        <f t="shared" si="0"/>
        <v>0.34</v>
      </c>
      <c r="E22" s="107">
        <v>0.65</v>
      </c>
      <c r="F22" s="108"/>
      <c r="G22" s="106">
        <f t="shared" si="1"/>
        <v>0.22</v>
      </c>
      <c r="I22" t="s">
        <v>161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4" t="s">
        <v>162</v>
      </c>
      <c r="B23" s="104">
        <v>2</v>
      </c>
      <c r="C23" s="105">
        <v>0.05</v>
      </c>
      <c r="D23" s="106">
        <f t="shared" si="0"/>
        <v>0.1</v>
      </c>
      <c r="E23" s="107">
        <v>0.65</v>
      </c>
      <c r="F23" s="108"/>
      <c r="G23" s="106">
        <f t="shared" si="1"/>
        <v>7.0000000000000007E-2</v>
      </c>
      <c r="I23" t="s">
        <v>163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2" t="s">
        <v>164</v>
      </c>
      <c r="B24" s="104">
        <v>4</v>
      </c>
      <c r="C24" s="105">
        <v>0.05</v>
      </c>
      <c r="D24" s="106">
        <f t="shared" si="0"/>
        <v>0.2</v>
      </c>
      <c r="E24" s="107">
        <v>0.65</v>
      </c>
      <c r="F24" s="108"/>
      <c r="G24" s="106">
        <f t="shared" si="1"/>
        <v>0.13</v>
      </c>
      <c r="I24" t="s">
        <v>165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3" t="s">
        <v>161</v>
      </c>
      <c r="B25" s="112">
        <v>0</v>
      </c>
      <c r="C25" s="105">
        <v>0.05</v>
      </c>
      <c r="D25" s="106">
        <f t="shared" si="0"/>
        <v>0</v>
      </c>
      <c r="E25" s="107">
        <v>0.65</v>
      </c>
      <c r="F25" s="108"/>
      <c r="G25" s="106">
        <f t="shared" si="1"/>
        <v>0</v>
      </c>
      <c r="I25" t="s">
        <v>166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4" t="s">
        <v>167</v>
      </c>
      <c r="B26" s="113">
        <v>0</v>
      </c>
      <c r="C26" s="105">
        <v>2</v>
      </c>
      <c r="D26" s="106">
        <f t="shared" si="0"/>
        <v>0</v>
      </c>
      <c r="E26" s="107">
        <v>0.65</v>
      </c>
      <c r="F26" s="108"/>
      <c r="G26" s="106">
        <f t="shared" si="1"/>
        <v>0</v>
      </c>
      <c r="I26" t="s">
        <v>168</v>
      </c>
      <c r="J26">
        <v>5</v>
      </c>
      <c r="U26">
        <v>5</v>
      </c>
      <c r="V26">
        <f t="shared" si="2"/>
        <v>7</v>
      </c>
    </row>
    <row r="27" spans="1:22" x14ac:dyDescent="0.25">
      <c r="A27" s="115"/>
      <c r="B27" s="116"/>
      <c r="C27" s="105"/>
      <c r="D27" s="117"/>
      <c r="E27" s="105"/>
      <c r="F27" s="108"/>
      <c r="G27" s="110"/>
      <c r="I27" t="s">
        <v>169</v>
      </c>
      <c r="J27">
        <v>5</v>
      </c>
    </row>
    <row r="28" spans="1:22" x14ac:dyDescent="0.25">
      <c r="A28" s="118"/>
      <c r="B28" s="118"/>
      <c r="C28" s="119"/>
      <c r="D28" s="120"/>
      <c r="E28" s="119"/>
      <c r="F28" s="121"/>
      <c r="G28" s="87"/>
    </row>
    <row r="29" spans="1:22" x14ac:dyDescent="0.25">
      <c r="A29" s="122" t="s">
        <v>170</v>
      </c>
      <c r="B29" s="122"/>
      <c r="C29" s="123"/>
      <c r="D29" s="122"/>
      <c r="E29" s="124"/>
      <c r="F29" s="125"/>
      <c r="G29" s="122">
        <f>TRUNC(ROUND(SUM(G12:G28),2),2)</f>
        <v>10.86</v>
      </c>
    </row>
    <row r="30" spans="1:22" s="93" customFormat="1" x14ac:dyDescent="0.25">
      <c r="A30" s="126" t="s">
        <v>171</v>
      </c>
      <c r="B30" s="127"/>
      <c r="C30" s="128"/>
      <c r="D30" s="128"/>
      <c r="E30" s="129"/>
      <c r="F30" s="129"/>
      <c r="G30" s="130"/>
    </row>
    <row r="31" spans="1:22" x14ac:dyDescent="0.25">
      <c r="A31" s="95" t="s">
        <v>172</v>
      </c>
      <c r="B31" s="131" t="s">
        <v>123</v>
      </c>
      <c r="C31" s="95" t="s">
        <v>173</v>
      </c>
      <c r="D31" s="95" t="s">
        <v>125</v>
      </c>
      <c r="E31" s="132" t="s">
        <v>126</v>
      </c>
      <c r="F31" s="133"/>
      <c r="G31" s="134" t="s">
        <v>127</v>
      </c>
    </row>
    <row r="32" spans="1:22" x14ac:dyDescent="0.25">
      <c r="A32" s="135"/>
      <c r="B32" s="136" t="s">
        <v>128</v>
      </c>
      <c r="C32" s="120" t="s">
        <v>129</v>
      </c>
      <c r="D32" s="120" t="s">
        <v>130</v>
      </c>
      <c r="E32" s="137" t="s">
        <v>131</v>
      </c>
      <c r="F32" s="138"/>
      <c r="G32" s="139" t="s">
        <v>132</v>
      </c>
    </row>
    <row r="33" spans="1:14" x14ac:dyDescent="0.25">
      <c r="A33" s="115" t="s">
        <v>174</v>
      </c>
      <c r="B33" s="140">
        <v>1</v>
      </c>
      <c r="C33" s="115">
        <v>5.5</v>
      </c>
      <c r="D33" s="106">
        <f>IFERROR(ROUND(B33*C33,5),0)</f>
        <v>5.5</v>
      </c>
      <c r="E33" s="105">
        <v>0.65</v>
      </c>
      <c r="F33" s="108"/>
      <c r="G33" s="108">
        <f>IFERROR(TRUNC(ROUND(D33*E33,2),2),0)</f>
        <v>3.58</v>
      </c>
    </row>
    <row r="34" spans="1:14" x14ac:dyDescent="0.25">
      <c r="A34" s="115" t="s">
        <v>175</v>
      </c>
      <c r="B34" s="140">
        <v>2</v>
      </c>
      <c r="C34" s="115">
        <v>5</v>
      </c>
      <c r="D34" s="106">
        <f t="shared" ref="D34:D38" si="3">IFERROR(ROUND(B34*C34,5),0)</f>
        <v>10</v>
      </c>
      <c r="E34" s="105">
        <v>0.65</v>
      </c>
      <c r="F34" s="108"/>
      <c r="G34" s="108">
        <f t="shared" ref="G34:G38" si="4">IFERROR(TRUNC(ROUND(D34*E34,2),2),0)</f>
        <v>6.5</v>
      </c>
    </row>
    <row r="35" spans="1:14" x14ac:dyDescent="0.25">
      <c r="A35" s="115" t="s">
        <v>176</v>
      </c>
      <c r="B35" s="140">
        <v>1</v>
      </c>
      <c r="C35" s="115">
        <v>4.5</v>
      </c>
      <c r="D35" s="106">
        <f t="shared" si="3"/>
        <v>4.5</v>
      </c>
      <c r="E35" s="105">
        <v>0.65</v>
      </c>
      <c r="F35" s="108"/>
      <c r="G35" s="108">
        <f t="shared" si="4"/>
        <v>2.93</v>
      </c>
    </row>
    <row r="36" spans="1:14" x14ac:dyDescent="0.25">
      <c r="A36" s="115" t="s">
        <v>177</v>
      </c>
      <c r="B36" s="140">
        <v>0</v>
      </c>
      <c r="C36" s="115">
        <v>5</v>
      </c>
      <c r="D36" s="106">
        <f t="shared" si="3"/>
        <v>0</v>
      </c>
      <c r="E36" s="105">
        <v>0.65</v>
      </c>
      <c r="F36" s="108"/>
      <c r="G36" s="108">
        <f t="shared" si="4"/>
        <v>0</v>
      </c>
      <c r="I36" s="141"/>
      <c r="J36" s="141"/>
      <c r="K36" s="141"/>
      <c r="L36" s="141"/>
      <c r="M36" s="141"/>
      <c r="N36" s="141"/>
    </row>
    <row r="37" spans="1:14" x14ac:dyDescent="0.25">
      <c r="A37" s="115" t="s">
        <v>178</v>
      </c>
      <c r="B37" s="140">
        <v>1</v>
      </c>
      <c r="C37" s="115">
        <v>6.5</v>
      </c>
      <c r="D37" s="106">
        <f t="shared" si="3"/>
        <v>6.5</v>
      </c>
      <c r="E37" s="105">
        <v>0.65</v>
      </c>
      <c r="F37" s="108"/>
      <c r="G37" s="108">
        <f t="shared" si="4"/>
        <v>4.2300000000000004</v>
      </c>
      <c r="I37" s="141"/>
      <c r="J37" s="141"/>
      <c r="K37" s="141"/>
      <c r="L37" s="141"/>
      <c r="M37" s="141"/>
      <c r="N37" s="141"/>
    </row>
    <row r="38" spans="1:14" x14ac:dyDescent="0.25">
      <c r="A38" s="115"/>
      <c r="B38" s="140">
        <v>0</v>
      </c>
      <c r="C38" s="115"/>
      <c r="D38" s="106">
        <f t="shared" si="3"/>
        <v>0</v>
      </c>
      <c r="E38" s="105">
        <v>0</v>
      </c>
      <c r="F38" s="108"/>
      <c r="G38" s="108">
        <f t="shared" si="4"/>
        <v>0</v>
      </c>
      <c r="I38" s="141"/>
      <c r="J38" s="141"/>
      <c r="K38" s="141"/>
      <c r="L38" s="141"/>
      <c r="M38" s="141"/>
      <c r="N38" s="141"/>
    </row>
    <row r="39" spans="1:14" x14ac:dyDescent="0.25">
      <c r="A39" s="135"/>
      <c r="B39" s="142"/>
      <c r="C39" s="118"/>
      <c r="D39" s="120"/>
      <c r="E39" s="119"/>
      <c r="F39" s="121"/>
      <c r="G39" s="121"/>
      <c r="I39" s="141"/>
      <c r="J39" s="141"/>
      <c r="K39" s="141"/>
      <c r="L39" s="141"/>
      <c r="M39" s="141"/>
      <c r="N39" s="141"/>
    </row>
    <row r="40" spans="1:14" x14ac:dyDescent="0.25">
      <c r="A40" s="122" t="s">
        <v>179</v>
      </c>
      <c r="B40" s="143"/>
      <c r="C40" s="122"/>
      <c r="D40" s="122"/>
      <c r="E40" s="123"/>
      <c r="F40" s="144"/>
      <c r="G40" s="122">
        <f>TRUNC(ROUND(SUM(G33:G39),2),2)</f>
        <v>17.239999999999998</v>
      </c>
      <c r="I40" s="141"/>
      <c r="J40" s="141"/>
      <c r="K40" s="141"/>
      <c r="L40" s="141"/>
      <c r="M40" s="141"/>
      <c r="N40" s="141"/>
    </row>
    <row r="41" spans="1:14" s="93" customFormat="1" x14ac:dyDescent="0.25">
      <c r="A41" s="126" t="s">
        <v>180</v>
      </c>
      <c r="B41" s="127"/>
      <c r="C41" s="128"/>
      <c r="D41" s="128"/>
      <c r="E41" s="129"/>
      <c r="F41" s="129"/>
      <c r="G41" s="130"/>
      <c r="I41" s="145"/>
      <c r="J41" s="145"/>
      <c r="K41" s="145"/>
      <c r="L41" s="145"/>
      <c r="M41" s="145"/>
      <c r="N41" s="145"/>
    </row>
    <row r="42" spans="1:14" ht="15.75" customHeight="1" x14ac:dyDescent="0.25">
      <c r="A42" s="143" t="s">
        <v>181</v>
      </c>
      <c r="B42" s="144"/>
      <c r="C42" s="122" t="s">
        <v>5</v>
      </c>
      <c r="D42" s="122" t="s">
        <v>123</v>
      </c>
      <c r="E42" s="124" t="s">
        <v>182</v>
      </c>
      <c r="F42" s="124"/>
      <c r="G42" s="122" t="s">
        <v>127</v>
      </c>
      <c r="I42" s="141"/>
      <c r="J42" s="141"/>
      <c r="K42" s="141"/>
      <c r="L42" s="141"/>
      <c r="M42" s="141"/>
      <c r="N42" s="141"/>
    </row>
    <row r="43" spans="1:14" x14ac:dyDescent="0.25">
      <c r="A43" s="146"/>
      <c r="B43" s="147"/>
      <c r="C43" s="99"/>
      <c r="D43" s="99" t="s">
        <v>128</v>
      </c>
      <c r="E43" s="148" t="s">
        <v>129</v>
      </c>
      <c r="F43" s="102"/>
      <c r="G43" s="99" t="s">
        <v>130</v>
      </c>
      <c r="I43" s="141"/>
      <c r="J43" s="141"/>
      <c r="K43" s="141"/>
      <c r="L43" s="141"/>
      <c r="M43" s="141"/>
      <c r="N43" s="141"/>
    </row>
    <row r="44" spans="1:14" x14ac:dyDescent="0.25">
      <c r="A44" s="149" t="s">
        <v>100</v>
      </c>
      <c r="B44" s="150"/>
      <c r="C44" s="151"/>
      <c r="D44" s="152"/>
      <c r="E44" s="153"/>
      <c r="F44" s="154"/>
      <c r="G44" s="115">
        <f>IFERROR(TRUNC(ROUND(D44*E44,2),2),0)</f>
        <v>0</v>
      </c>
      <c r="I44" s="141"/>
      <c r="J44" s="155"/>
      <c r="K44" s="141"/>
      <c r="L44" s="141"/>
      <c r="M44" s="141"/>
      <c r="N44" s="141"/>
    </row>
    <row r="45" spans="1:14" x14ac:dyDescent="0.25">
      <c r="A45" s="156"/>
      <c r="B45" s="157"/>
      <c r="C45" s="151"/>
      <c r="D45" s="152"/>
      <c r="E45" s="158"/>
      <c r="F45" s="110"/>
      <c r="G45" s="115">
        <f t="shared" ref="G45:G63" si="5">IFERROR(TRUNC(ROUND(D45*E45,2),2),0)</f>
        <v>0</v>
      </c>
      <c r="I45" s="141"/>
      <c r="J45" s="155"/>
      <c r="K45" s="141"/>
      <c r="L45" s="141"/>
      <c r="M45" s="141"/>
      <c r="N45" s="141"/>
    </row>
    <row r="46" spans="1:14" x14ac:dyDescent="0.25">
      <c r="A46" s="156"/>
      <c r="B46" s="157"/>
      <c r="C46" s="159"/>
      <c r="D46" s="160"/>
      <c r="E46" s="161"/>
      <c r="F46" s="108"/>
      <c r="G46" s="115">
        <f t="shared" si="5"/>
        <v>0</v>
      </c>
      <c r="I46" s="141"/>
      <c r="J46" s="155"/>
      <c r="K46" s="141"/>
      <c r="L46" s="141"/>
      <c r="M46" s="141"/>
      <c r="N46" s="141"/>
    </row>
    <row r="47" spans="1:14" x14ac:dyDescent="0.25">
      <c r="A47" s="156"/>
      <c r="B47" s="157"/>
      <c r="C47" s="151"/>
      <c r="D47" s="152"/>
      <c r="E47" s="161"/>
      <c r="F47" s="108"/>
      <c r="G47" s="115">
        <f t="shared" si="5"/>
        <v>0</v>
      </c>
      <c r="I47" s="141"/>
      <c r="J47" s="155"/>
      <c r="K47" s="141"/>
      <c r="L47" s="141"/>
      <c r="M47" s="141"/>
      <c r="N47" s="141"/>
    </row>
    <row r="48" spans="1:14" x14ac:dyDescent="0.25">
      <c r="A48" s="156"/>
      <c r="B48" s="157"/>
      <c r="C48" s="151"/>
      <c r="D48" s="152"/>
      <c r="E48" s="161"/>
      <c r="F48" s="108"/>
      <c r="G48" s="115">
        <f t="shared" si="5"/>
        <v>0</v>
      </c>
      <c r="I48" s="141"/>
      <c r="J48" s="155"/>
      <c r="K48" s="141"/>
      <c r="L48" s="141"/>
      <c r="M48" s="141"/>
      <c r="N48" s="141"/>
    </row>
    <row r="49" spans="1:14" x14ac:dyDescent="0.25">
      <c r="A49" s="156"/>
      <c r="B49" s="157"/>
      <c r="C49" s="151"/>
      <c r="D49" s="152"/>
      <c r="E49" s="161"/>
      <c r="F49" s="108"/>
      <c r="G49" s="115">
        <f t="shared" si="5"/>
        <v>0</v>
      </c>
      <c r="I49" s="141"/>
      <c r="J49" s="155"/>
      <c r="K49" s="141"/>
      <c r="L49" s="141"/>
      <c r="M49" s="141"/>
      <c r="N49" s="141"/>
    </row>
    <row r="50" spans="1:14" x14ac:dyDescent="0.25">
      <c r="A50" s="156"/>
      <c r="B50" s="157"/>
      <c r="C50" s="151"/>
      <c r="D50" s="152"/>
      <c r="E50" s="161"/>
      <c r="F50" s="108"/>
      <c r="G50" s="115">
        <f t="shared" si="5"/>
        <v>0</v>
      </c>
      <c r="I50" s="141"/>
      <c r="J50" s="155"/>
      <c r="K50" s="141"/>
      <c r="L50" s="141"/>
      <c r="M50" s="141"/>
      <c r="N50" s="141"/>
    </row>
    <row r="51" spans="1:14" x14ac:dyDescent="0.25">
      <c r="A51" s="156"/>
      <c r="B51" s="157"/>
      <c r="C51" s="151"/>
      <c r="D51" s="152"/>
      <c r="E51" s="161"/>
      <c r="F51" s="108"/>
      <c r="G51" s="115">
        <f t="shared" si="5"/>
        <v>0</v>
      </c>
      <c r="I51" s="141"/>
      <c r="J51" s="155"/>
      <c r="K51" s="141"/>
      <c r="L51" s="141"/>
      <c r="M51" s="141"/>
      <c r="N51" s="141"/>
    </row>
    <row r="52" spans="1:14" x14ac:dyDescent="0.25">
      <c r="A52" s="156"/>
      <c r="B52" s="157"/>
      <c r="C52" s="151"/>
      <c r="D52" s="152"/>
      <c r="E52" s="161"/>
      <c r="F52" s="108"/>
      <c r="G52" s="115">
        <f t="shared" si="5"/>
        <v>0</v>
      </c>
      <c r="I52" s="141"/>
      <c r="J52" s="155"/>
      <c r="K52" s="141"/>
      <c r="L52" s="141"/>
      <c r="M52" s="141"/>
      <c r="N52" s="141"/>
    </row>
    <row r="53" spans="1:14" x14ac:dyDescent="0.25">
      <c r="A53" s="156"/>
      <c r="B53" s="157"/>
      <c r="C53" s="151"/>
      <c r="D53" s="152"/>
      <c r="E53" s="161"/>
      <c r="F53" s="108"/>
      <c r="G53" s="115">
        <f t="shared" si="5"/>
        <v>0</v>
      </c>
      <c r="I53" s="141"/>
      <c r="J53" s="155"/>
      <c r="K53" s="141"/>
      <c r="L53" s="141"/>
      <c r="M53" s="141"/>
      <c r="N53" s="141"/>
    </row>
    <row r="54" spans="1:14" x14ac:dyDescent="0.25">
      <c r="A54" s="156"/>
      <c r="B54" s="157"/>
      <c r="C54" s="151"/>
      <c r="D54" s="152"/>
      <c r="E54" s="161"/>
      <c r="F54" s="108"/>
      <c r="G54" s="115">
        <f t="shared" si="5"/>
        <v>0</v>
      </c>
      <c r="I54" s="141"/>
      <c r="J54" s="155"/>
      <c r="K54" s="141"/>
      <c r="L54" s="141"/>
      <c r="M54" s="141"/>
      <c r="N54" s="141"/>
    </row>
    <row r="55" spans="1:14" x14ac:dyDescent="0.25">
      <c r="A55" s="140"/>
      <c r="B55" s="105"/>
      <c r="C55" s="151"/>
      <c r="D55" s="152"/>
      <c r="E55" s="140"/>
      <c r="F55" s="108"/>
      <c r="G55" s="115">
        <f t="shared" si="5"/>
        <v>0</v>
      </c>
      <c r="I55" s="141"/>
      <c r="J55" s="141"/>
      <c r="K55" s="141"/>
      <c r="L55" s="141"/>
      <c r="M55" s="141"/>
      <c r="N55" s="141"/>
    </row>
    <row r="56" spans="1:14" x14ac:dyDescent="0.25">
      <c r="A56" s="156"/>
      <c r="B56" s="157"/>
      <c r="C56" s="151"/>
      <c r="D56" s="152"/>
      <c r="E56" s="161"/>
      <c r="F56" s="108"/>
      <c r="G56" s="115">
        <f t="shared" si="5"/>
        <v>0</v>
      </c>
      <c r="I56" s="141"/>
      <c r="J56" s="155"/>
      <c r="K56" s="141"/>
      <c r="L56" s="141"/>
      <c r="M56" s="141"/>
      <c r="N56" s="141"/>
    </row>
    <row r="57" spans="1:14" x14ac:dyDescent="0.25">
      <c r="A57" s="156"/>
      <c r="B57" s="157"/>
      <c r="C57" s="151"/>
      <c r="D57" s="152"/>
      <c r="E57" s="161"/>
      <c r="F57" s="108"/>
      <c r="G57" s="115">
        <f t="shared" si="5"/>
        <v>0</v>
      </c>
      <c r="I57" s="141"/>
      <c r="J57" s="155"/>
      <c r="K57" s="141"/>
      <c r="L57" s="141"/>
      <c r="M57" s="141"/>
      <c r="N57" s="141"/>
    </row>
    <row r="58" spans="1:14" x14ac:dyDescent="0.25">
      <c r="A58" s="156"/>
      <c r="B58" s="157"/>
      <c r="C58" s="151"/>
      <c r="D58" s="152"/>
      <c r="E58" s="161"/>
      <c r="F58" s="108"/>
      <c r="G58" s="115">
        <f t="shared" si="5"/>
        <v>0</v>
      </c>
      <c r="I58" s="141"/>
      <c r="J58" s="155"/>
      <c r="K58" s="141"/>
      <c r="L58" s="141"/>
      <c r="M58" s="141"/>
      <c r="N58" s="141"/>
    </row>
    <row r="59" spans="1:14" x14ac:dyDescent="0.25">
      <c r="A59" s="156"/>
      <c r="B59" s="157"/>
      <c r="C59" s="151"/>
      <c r="D59" s="152"/>
      <c r="E59" s="161"/>
      <c r="F59" s="108"/>
      <c r="G59" s="115">
        <f t="shared" si="5"/>
        <v>0</v>
      </c>
      <c r="I59" s="141"/>
      <c r="J59" s="155"/>
      <c r="K59" s="141"/>
      <c r="L59" s="141"/>
      <c r="M59" s="141"/>
      <c r="N59" s="141"/>
    </row>
    <row r="60" spans="1:14" x14ac:dyDescent="0.25">
      <c r="A60" s="156"/>
      <c r="B60" s="157"/>
      <c r="C60" s="151"/>
      <c r="D60" s="152"/>
      <c r="E60" s="161"/>
      <c r="F60" s="108"/>
      <c r="G60" s="115">
        <f t="shared" si="5"/>
        <v>0</v>
      </c>
      <c r="I60" s="141"/>
      <c r="J60" s="155"/>
      <c r="K60" s="141"/>
      <c r="L60" s="141"/>
      <c r="M60" s="141"/>
      <c r="N60" s="141"/>
    </row>
    <row r="61" spans="1:14" x14ac:dyDescent="0.25">
      <c r="A61" s="140"/>
      <c r="B61" s="105"/>
      <c r="C61" s="115"/>
      <c r="D61" s="115"/>
      <c r="E61" s="140"/>
      <c r="F61" s="108"/>
      <c r="G61" s="115">
        <f t="shared" si="5"/>
        <v>0</v>
      </c>
      <c r="I61" s="141"/>
      <c r="J61" s="141"/>
      <c r="K61" s="141"/>
      <c r="L61" s="141"/>
      <c r="M61" s="141"/>
      <c r="N61" s="141"/>
    </row>
    <row r="62" spans="1:14" x14ac:dyDescent="0.25">
      <c r="A62" s="140"/>
      <c r="B62" s="105"/>
      <c r="C62" s="115"/>
      <c r="D62" s="115"/>
      <c r="E62" s="140"/>
      <c r="F62" s="108"/>
      <c r="G62" s="115">
        <f t="shared" si="5"/>
        <v>0</v>
      </c>
      <c r="I62" s="141"/>
      <c r="J62" s="141"/>
      <c r="K62" s="141"/>
      <c r="L62" s="141"/>
      <c r="M62" s="141"/>
      <c r="N62" s="141"/>
    </row>
    <row r="63" spans="1:14" x14ac:dyDescent="0.25">
      <c r="A63" s="162"/>
      <c r="B63" s="119"/>
      <c r="C63" s="118"/>
      <c r="D63" s="118"/>
      <c r="E63" s="162"/>
      <c r="F63" s="121"/>
      <c r="G63" s="115">
        <f t="shared" si="5"/>
        <v>0</v>
      </c>
      <c r="I63" s="141"/>
      <c r="J63" s="141"/>
      <c r="K63" s="141"/>
      <c r="L63" s="141"/>
      <c r="M63" s="141"/>
      <c r="N63" s="141"/>
    </row>
    <row r="64" spans="1:14" x14ac:dyDescent="0.25">
      <c r="A64" s="143" t="s">
        <v>183</v>
      </c>
      <c r="B64" s="123"/>
      <c r="C64" s="122"/>
      <c r="D64" s="122"/>
      <c r="E64" s="143"/>
      <c r="F64" s="144"/>
      <c r="G64" s="144">
        <f>TRUNC(ROUND(SUM(G44:G63),2),2)</f>
        <v>0</v>
      </c>
      <c r="I64" s="141"/>
      <c r="J64" s="141"/>
      <c r="K64" s="141"/>
      <c r="L64" s="141"/>
      <c r="M64" s="141"/>
      <c r="N64" s="141"/>
    </row>
    <row r="65" spans="1:22" s="93" customFormat="1" x14ac:dyDescent="0.25">
      <c r="A65" s="126" t="s">
        <v>184</v>
      </c>
      <c r="B65" s="127"/>
      <c r="C65" s="128"/>
      <c r="D65" s="128"/>
      <c r="E65" s="129"/>
      <c r="F65" s="129"/>
      <c r="G65" s="130"/>
      <c r="I65" s="145"/>
      <c r="J65" s="145"/>
      <c r="K65" s="145"/>
      <c r="L65" s="145"/>
      <c r="M65" s="145"/>
      <c r="N65" s="145"/>
    </row>
    <row r="66" spans="1:22" ht="27.75" customHeight="1" x14ac:dyDescent="0.25">
      <c r="A66" s="163" t="s">
        <v>122</v>
      </c>
      <c r="B66" s="132"/>
      <c r="C66" s="95" t="s">
        <v>185</v>
      </c>
      <c r="D66" s="95" t="s">
        <v>186</v>
      </c>
      <c r="E66" s="163" t="s">
        <v>124</v>
      </c>
      <c r="F66" s="133"/>
      <c r="G66" s="134" t="s">
        <v>187</v>
      </c>
    </row>
    <row r="67" spans="1:22" x14ac:dyDescent="0.25">
      <c r="A67" s="142"/>
      <c r="B67" s="85"/>
      <c r="C67" s="120"/>
      <c r="D67" s="120" t="s">
        <v>128</v>
      </c>
      <c r="E67" s="164" t="s">
        <v>129</v>
      </c>
      <c r="F67" s="165"/>
      <c r="G67" s="99" t="s">
        <v>188</v>
      </c>
    </row>
    <row r="68" spans="1:22" ht="15.75" thickBot="1" x14ac:dyDescent="0.3">
      <c r="A68" s="166"/>
      <c r="B68" s="167"/>
      <c r="C68" s="168"/>
      <c r="D68" s="168"/>
      <c r="E68" s="161"/>
      <c r="F68" s="108"/>
      <c r="G68" s="168"/>
    </row>
    <row r="69" spans="1:22" ht="15.75" thickBot="1" x14ac:dyDescent="0.3">
      <c r="A69" s="169" t="s">
        <v>189</v>
      </c>
      <c r="B69" s="170"/>
      <c r="C69" s="116" t="s">
        <v>20</v>
      </c>
      <c r="D69" s="116">
        <v>1</v>
      </c>
      <c r="E69" s="140">
        <v>4</v>
      </c>
      <c r="F69" s="108"/>
      <c r="G69" s="115">
        <f>IFERROR(TRUNC(ROUND(D69*E69,2),2),0)</f>
        <v>4</v>
      </c>
      <c r="I69" s="171" t="s">
        <v>190</v>
      </c>
      <c r="J69" s="172">
        <v>0</v>
      </c>
    </row>
    <row r="70" spans="1:22" x14ac:dyDescent="0.25">
      <c r="A70" s="173"/>
      <c r="B70" s="174"/>
      <c r="C70" s="120"/>
      <c r="D70" s="120"/>
      <c r="E70" s="175"/>
      <c r="F70" s="176"/>
      <c r="G70" s="118"/>
    </row>
    <row r="71" spans="1:22" x14ac:dyDescent="0.25">
      <c r="A71" s="143" t="s">
        <v>191</v>
      </c>
      <c r="B71" s="123"/>
      <c r="C71" s="122"/>
      <c r="D71" s="122"/>
      <c r="E71" s="122"/>
      <c r="F71" s="123"/>
      <c r="G71" s="122">
        <f>TRUNC(ROUND(SUM(G68:G70),5),2)</f>
        <v>4</v>
      </c>
    </row>
    <row r="72" spans="1:22" s="93" customFormat="1" ht="15.75" customHeight="1" x14ac:dyDescent="0.25">
      <c r="A72" s="177"/>
      <c r="B72" s="178"/>
      <c r="C72" s="129" t="s">
        <v>192</v>
      </c>
      <c r="D72" s="129"/>
      <c r="E72" s="129"/>
      <c r="F72" s="129"/>
      <c r="G72" s="179">
        <f>TRUNC(ROUND(G29+G40+G64+G71,2),2)</f>
        <v>32.1</v>
      </c>
    </row>
    <row r="73" spans="1:22" ht="15.75" customHeight="1" x14ac:dyDescent="0.25">
      <c r="A73" s="180"/>
      <c r="B73" s="181"/>
      <c r="C73" s="182" t="s">
        <v>193</v>
      </c>
      <c r="D73" s="124"/>
      <c r="E73" s="124"/>
      <c r="F73" s="183">
        <v>0.03</v>
      </c>
      <c r="G73" s="122">
        <f>TRUNC(ROUND(G72*F73,2),2)</f>
        <v>0.96</v>
      </c>
    </row>
    <row r="74" spans="1:22" ht="15.75" customHeight="1" x14ac:dyDescent="0.25">
      <c r="A74" s="180"/>
      <c r="B74" s="181"/>
      <c r="C74" s="182" t="s">
        <v>194</v>
      </c>
      <c r="D74" s="124"/>
      <c r="E74" s="124"/>
      <c r="F74" s="184">
        <v>1.1000000000000001E-3</v>
      </c>
      <c r="G74" s="122">
        <f>TRUNC(ROUND(G72*F74,2),2)</f>
        <v>0.04</v>
      </c>
      <c r="V74">
        <f>+COLUMN(V73)</f>
        <v>22</v>
      </c>
    </row>
    <row r="75" spans="1:22" ht="15.75" customHeight="1" x14ac:dyDescent="0.25">
      <c r="A75" s="185"/>
      <c r="B75" s="186"/>
      <c r="C75" s="182" t="s">
        <v>195</v>
      </c>
      <c r="D75" s="124"/>
      <c r="E75" s="124"/>
      <c r="F75" s="144"/>
      <c r="G75" s="122">
        <f>TRUNC(ROUND(SUM(G72:G74),2),2)</f>
        <v>33.1</v>
      </c>
      <c r="U75" t="s">
        <v>196</v>
      </c>
      <c r="V75">
        <f>+TRUNC(ROUND(G29+G40+G71+G73+G74,2),2)</f>
        <v>33.1</v>
      </c>
    </row>
    <row r="76" spans="1:22" s="93" customFormat="1" ht="15.75" customHeight="1" x14ac:dyDescent="0.25">
      <c r="A76" s="187" t="s">
        <v>197</v>
      </c>
      <c r="B76" s="188"/>
      <c r="C76" s="189" t="s">
        <v>198</v>
      </c>
      <c r="D76" s="190"/>
      <c r="E76" s="190"/>
      <c r="F76" s="191"/>
      <c r="G76" s="192"/>
      <c r="U76" s="93" t="s">
        <v>199</v>
      </c>
      <c r="V76" s="93">
        <f>+G64</f>
        <v>0</v>
      </c>
    </row>
    <row r="77" spans="1:22" x14ac:dyDescent="0.25">
      <c r="A77" s="193"/>
      <c r="B77" s="193"/>
      <c r="C77" s="193"/>
      <c r="D77" s="193"/>
      <c r="E77" s="193"/>
      <c r="F77" s="193"/>
      <c r="G77" s="193"/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4" orientation="portrait" horizont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tabColor rgb="FF92D050"/>
    <pageSetUpPr fitToPage="1"/>
  </sheetPr>
  <dimension ref="A1:V77"/>
  <sheetViews>
    <sheetView showZeros="0" view="pageBreakPreview" topLeftCell="A4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58" t="s">
        <v>109</v>
      </c>
      <c r="B1" s="59"/>
      <c r="C1" s="59"/>
      <c r="D1" s="59"/>
      <c r="E1" s="59"/>
      <c r="F1" s="59"/>
      <c r="G1" s="60"/>
    </row>
    <row r="2" spans="1:22" ht="15" customHeight="1" x14ac:dyDescent="0.25">
      <c r="A2" s="61" t="s">
        <v>110</v>
      </c>
      <c r="B2" s="62"/>
      <c r="C2" s="62"/>
      <c r="D2" s="62" t="s">
        <v>111</v>
      </c>
      <c r="E2" s="63" t="s">
        <v>17</v>
      </c>
      <c r="F2" s="63"/>
      <c r="G2" s="64"/>
    </row>
    <row r="3" spans="1:22" ht="103.5" customHeight="1" x14ac:dyDescent="0.25">
      <c r="A3" s="65" t="s">
        <v>112</v>
      </c>
      <c r="B3" s="66"/>
      <c r="C3" s="62"/>
      <c r="D3" s="62"/>
      <c r="E3" s="63"/>
      <c r="F3" s="63"/>
      <c r="G3" s="64"/>
    </row>
    <row r="4" spans="1:22" ht="18" x14ac:dyDescent="0.25">
      <c r="A4" s="67" t="s">
        <v>113</v>
      </c>
      <c r="B4" s="68"/>
      <c r="C4" s="68"/>
      <c r="D4" s="68"/>
      <c r="E4" s="68"/>
      <c r="F4" s="68"/>
      <c r="G4" s="69"/>
    </row>
    <row r="5" spans="1:22" x14ac:dyDescent="0.25">
      <c r="A5" s="70"/>
      <c r="B5" s="71"/>
      <c r="C5" s="71"/>
      <c r="D5" s="72" t="s">
        <v>114</v>
      </c>
      <c r="F5" s="73"/>
      <c r="G5" s="74"/>
    </row>
    <row r="6" spans="1:22" x14ac:dyDescent="0.25">
      <c r="A6" s="75" t="s">
        <v>115</v>
      </c>
      <c r="B6" s="76"/>
      <c r="C6" s="71"/>
      <c r="D6" s="71"/>
      <c r="E6" s="71"/>
      <c r="F6" s="71"/>
      <c r="G6" s="77"/>
    </row>
    <row r="7" spans="1:22" ht="42" customHeight="1" x14ac:dyDescent="0.25">
      <c r="A7" s="78" t="s">
        <v>28</v>
      </c>
      <c r="B7" s="79"/>
      <c r="C7" s="79"/>
      <c r="D7" s="79"/>
      <c r="E7" s="79"/>
      <c r="F7" s="80" t="s">
        <v>116</v>
      </c>
      <c r="G7" s="81" t="s">
        <v>20</v>
      </c>
      <c r="H7" s="82"/>
      <c r="I7" s="83" t="s">
        <v>117</v>
      </c>
      <c r="J7" s="82">
        <v>2</v>
      </c>
    </row>
    <row r="8" spans="1:22" x14ac:dyDescent="0.25">
      <c r="A8" s="84" t="s">
        <v>118</v>
      </c>
      <c r="B8" s="85"/>
      <c r="C8" s="85"/>
      <c r="D8" s="85"/>
      <c r="E8" s="86"/>
      <c r="F8" s="86"/>
      <c r="G8" s="87"/>
    </row>
    <row r="9" spans="1:22" s="93" customFormat="1" x14ac:dyDescent="0.25">
      <c r="A9" s="88" t="s">
        <v>119</v>
      </c>
      <c r="B9" s="89"/>
      <c r="C9" s="90"/>
      <c r="D9" s="90"/>
      <c r="E9" s="91"/>
      <c r="F9" s="91"/>
      <c r="G9" s="92"/>
      <c r="I9" s="94" t="s">
        <v>120</v>
      </c>
      <c r="J9" s="94" t="s">
        <v>121</v>
      </c>
    </row>
    <row r="10" spans="1:22" ht="15.75" x14ac:dyDescent="0.25">
      <c r="A10" s="95" t="s">
        <v>122</v>
      </c>
      <c r="B10" s="95" t="s">
        <v>123</v>
      </c>
      <c r="C10" s="95" t="s">
        <v>124</v>
      </c>
      <c r="D10" s="95" t="s">
        <v>125</v>
      </c>
      <c r="E10" s="96" t="s">
        <v>126</v>
      </c>
      <c r="F10" s="96"/>
      <c r="G10" s="95" t="s">
        <v>127</v>
      </c>
      <c r="I10" s="97">
        <v>0.5</v>
      </c>
      <c r="J10" s="97">
        <f>1/I10</f>
        <v>2</v>
      </c>
    </row>
    <row r="11" spans="1:22" x14ac:dyDescent="0.25">
      <c r="A11" s="98"/>
      <c r="B11" s="99" t="s">
        <v>128</v>
      </c>
      <c r="C11" s="100" t="s">
        <v>129</v>
      </c>
      <c r="D11" s="99" t="s">
        <v>130</v>
      </c>
      <c r="E11" s="101" t="s">
        <v>131</v>
      </c>
      <c r="F11" s="102"/>
      <c r="G11" s="103" t="s">
        <v>132</v>
      </c>
      <c r="L11" t="s">
        <v>133</v>
      </c>
      <c r="M11" t="s">
        <v>134</v>
      </c>
      <c r="N11" t="s">
        <v>135</v>
      </c>
      <c r="O11" t="s">
        <v>136</v>
      </c>
      <c r="P11" t="s">
        <v>137</v>
      </c>
      <c r="Q11" t="s">
        <v>138</v>
      </c>
      <c r="R11" t="s">
        <v>139</v>
      </c>
      <c r="S11" t="s">
        <v>140</v>
      </c>
    </row>
    <row r="12" spans="1:22" x14ac:dyDescent="0.25">
      <c r="A12" s="104" t="s">
        <v>141</v>
      </c>
      <c r="B12" s="104">
        <v>0</v>
      </c>
      <c r="C12" s="105">
        <v>4.25</v>
      </c>
      <c r="D12" s="106">
        <f>IFERROR(ROUND(B12*C12,5),0)</f>
        <v>0</v>
      </c>
      <c r="E12" s="107">
        <v>1.36</v>
      </c>
      <c r="F12" s="108"/>
      <c r="G12" s="106">
        <f>IFERROR(TRUNC(ROUND(D12*E12,2),2),0)</f>
        <v>0</v>
      </c>
      <c r="I12" t="s">
        <v>142</v>
      </c>
      <c r="J12">
        <v>2</v>
      </c>
      <c r="U12">
        <v>6.25</v>
      </c>
      <c r="V12">
        <f>+U12*1.4</f>
        <v>8.75</v>
      </c>
    </row>
    <row r="13" spans="1:22" x14ac:dyDescent="0.25">
      <c r="A13" s="104" t="s">
        <v>143</v>
      </c>
      <c r="B13" s="104">
        <v>0</v>
      </c>
      <c r="C13" s="105">
        <v>10</v>
      </c>
      <c r="D13" s="106">
        <f t="shared" ref="D13:D26" si="0">IFERROR(ROUND(B13*C13,5),0)</f>
        <v>0</v>
      </c>
      <c r="E13" s="109">
        <v>1.36</v>
      </c>
      <c r="F13" s="110"/>
      <c r="G13" s="106">
        <f t="shared" ref="G13:G26" si="1">IFERROR(TRUNC(ROUND(D13*E13,2),2),0)</f>
        <v>0</v>
      </c>
      <c r="I13" t="s">
        <v>144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4" t="s">
        <v>145</v>
      </c>
      <c r="B14" s="104">
        <v>0.5</v>
      </c>
      <c r="C14" s="105">
        <v>20</v>
      </c>
      <c r="D14" s="106">
        <f t="shared" si="0"/>
        <v>10</v>
      </c>
      <c r="E14" s="107">
        <v>1.36</v>
      </c>
      <c r="F14" s="108"/>
      <c r="G14" s="106">
        <f t="shared" si="1"/>
        <v>13.6</v>
      </c>
      <c r="I14" t="s">
        <v>146</v>
      </c>
      <c r="J14">
        <v>2</v>
      </c>
      <c r="U14">
        <v>65</v>
      </c>
      <c r="V14">
        <f t="shared" si="2"/>
        <v>91</v>
      </c>
    </row>
    <row r="15" spans="1:22" x14ac:dyDescent="0.25">
      <c r="A15" s="104" t="s">
        <v>147</v>
      </c>
      <c r="B15" s="104">
        <v>1</v>
      </c>
      <c r="C15" s="105">
        <v>1</v>
      </c>
      <c r="D15" s="106">
        <f t="shared" si="0"/>
        <v>1</v>
      </c>
      <c r="E15" s="107">
        <v>1.36</v>
      </c>
      <c r="F15" s="108"/>
      <c r="G15" s="106">
        <f t="shared" si="1"/>
        <v>1.36</v>
      </c>
      <c r="I15" t="s">
        <v>148</v>
      </c>
      <c r="J15">
        <v>2</v>
      </c>
      <c r="U15">
        <v>2</v>
      </c>
      <c r="V15">
        <f t="shared" si="2"/>
        <v>2.8</v>
      </c>
    </row>
    <row r="16" spans="1:22" x14ac:dyDescent="0.25">
      <c r="A16" s="104" t="s">
        <v>149</v>
      </c>
      <c r="B16" s="104">
        <v>0</v>
      </c>
      <c r="C16" s="105">
        <v>0.5</v>
      </c>
      <c r="D16" s="106">
        <f t="shared" si="0"/>
        <v>0</v>
      </c>
      <c r="E16" s="107">
        <v>1.36</v>
      </c>
      <c r="F16" s="108"/>
      <c r="G16" s="106">
        <f t="shared" si="1"/>
        <v>0</v>
      </c>
      <c r="I16" t="s">
        <v>150</v>
      </c>
      <c r="J16">
        <v>2</v>
      </c>
      <c r="U16">
        <v>0.5</v>
      </c>
      <c r="V16">
        <f t="shared" si="2"/>
        <v>0.7</v>
      </c>
    </row>
    <row r="17" spans="1:22" x14ac:dyDescent="0.25">
      <c r="A17" s="104" t="s">
        <v>148</v>
      </c>
      <c r="B17" s="104">
        <v>0</v>
      </c>
      <c r="C17" s="105">
        <v>0.15</v>
      </c>
      <c r="D17" s="106">
        <f t="shared" si="0"/>
        <v>0</v>
      </c>
      <c r="E17" s="107">
        <v>1.36</v>
      </c>
      <c r="F17" s="108"/>
      <c r="G17" s="106">
        <f t="shared" si="1"/>
        <v>0</v>
      </c>
      <c r="I17" t="s">
        <v>151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111" t="s">
        <v>152</v>
      </c>
      <c r="B18" s="104">
        <v>0</v>
      </c>
      <c r="C18" s="105">
        <v>0.15</v>
      </c>
      <c r="D18" s="106">
        <f t="shared" si="0"/>
        <v>0</v>
      </c>
      <c r="E18" s="107">
        <v>1.36</v>
      </c>
      <c r="F18" s="108"/>
      <c r="G18" s="106">
        <f t="shared" si="1"/>
        <v>0</v>
      </c>
      <c r="I18" t="s">
        <v>153</v>
      </c>
      <c r="J18">
        <v>2</v>
      </c>
      <c r="U18">
        <v>0.15</v>
      </c>
      <c r="V18">
        <f t="shared" si="2"/>
        <v>0.21</v>
      </c>
    </row>
    <row r="19" spans="1:22" x14ac:dyDescent="0.25">
      <c r="A19" s="104" t="s">
        <v>154</v>
      </c>
      <c r="B19" s="104">
        <v>0</v>
      </c>
      <c r="C19" s="105">
        <v>0.16</v>
      </c>
      <c r="D19" s="106">
        <f t="shared" si="0"/>
        <v>0</v>
      </c>
      <c r="E19" s="107">
        <v>1.36</v>
      </c>
      <c r="F19" s="108"/>
      <c r="G19" s="106">
        <f t="shared" si="1"/>
        <v>0</v>
      </c>
      <c r="I19" t="s">
        <v>155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4" t="s">
        <v>156</v>
      </c>
      <c r="B20" s="104">
        <v>0</v>
      </c>
      <c r="C20" s="105">
        <v>0.2</v>
      </c>
      <c r="D20" s="106">
        <f t="shared" si="0"/>
        <v>0</v>
      </c>
      <c r="E20" s="107">
        <v>1.36</v>
      </c>
      <c r="F20" s="108"/>
      <c r="G20" s="106">
        <f t="shared" si="1"/>
        <v>0</v>
      </c>
      <c r="I20" t="s">
        <v>157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4" t="s">
        <v>158</v>
      </c>
      <c r="B21" s="104">
        <v>0</v>
      </c>
      <c r="C21" s="105">
        <v>0.2</v>
      </c>
      <c r="D21" s="106">
        <f t="shared" si="0"/>
        <v>0</v>
      </c>
      <c r="E21" s="107">
        <v>1.36</v>
      </c>
      <c r="F21" s="108"/>
      <c r="G21" s="106">
        <f t="shared" si="1"/>
        <v>0</v>
      </c>
      <c r="I21" t="s">
        <v>159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4" t="s">
        <v>160</v>
      </c>
      <c r="B22" s="104">
        <v>1</v>
      </c>
      <c r="C22" s="105">
        <v>0.17</v>
      </c>
      <c r="D22" s="106">
        <f t="shared" si="0"/>
        <v>0.17</v>
      </c>
      <c r="E22" s="107">
        <v>1.36</v>
      </c>
      <c r="F22" s="108"/>
      <c r="G22" s="106">
        <f t="shared" si="1"/>
        <v>0.23</v>
      </c>
      <c r="I22" t="s">
        <v>161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4" t="s">
        <v>162</v>
      </c>
      <c r="B23" s="104">
        <v>1</v>
      </c>
      <c r="C23" s="105">
        <v>0.05</v>
      </c>
      <c r="D23" s="106">
        <f t="shared" si="0"/>
        <v>0.05</v>
      </c>
      <c r="E23" s="107">
        <v>1.36</v>
      </c>
      <c r="F23" s="108"/>
      <c r="G23" s="106">
        <f t="shared" si="1"/>
        <v>7.0000000000000007E-2</v>
      </c>
      <c r="I23" t="s">
        <v>163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2" t="s">
        <v>164</v>
      </c>
      <c r="B24" s="104">
        <v>8</v>
      </c>
      <c r="C24" s="105">
        <v>0.05</v>
      </c>
      <c r="D24" s="106">
        <f t="shared" si="0"/>
        <v>0.4</v>
      </c>
      <c r="E24" s="107">
        <v>1.36</v>
      </c>
      <c r="F24" s="108"/>
      <c r="G24" s="106">
        <f t="shared" si="1"/>
        <v>0.54</v>
      </c>
      <c r="I24" t="s">
        <v>165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3" t="s">
        <v>161</v>
      </c>
      <c r="B25" s="112">
        <v>0</v>
      </c>
      <c r="C25" s="105">
        <v>0.05</v>
      </c>
      <c r="D25" s="106">
        <f t="shared" si="0"/>
        <v>0</v>
      </c>
      <c r="E25" s="107">
        <v>1.36</v>
      </c>
      <c r="F25" s="108"/>
      <c r="G25" s="106">
        <f t="shared" si="1"/>
        <v>0</v>
      </c>
      <c r="I25" t="s">
        <v>166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4" t="s">
        <v>167</v>
      </c>
      <c r="B26" s="113">
        <v>0</v>
      </c>
      <c r="C26" s="105">
        <v>2</v>
      </c>
      <c r="D26" s="106">
        <f t="shared" si="0"/>
        <v>0</v>
      </c>
      <c r="E26" s="107">
        <v>1.36</v>
      </c>
      <c r="F26" s="108"/>
      <c r="G26" s="106">
        <f t="shared" si="1"/>
        <v>0</v>
      </c>
      <c r="I26" t="s">
        <v>168</v>
      </c>
      <c r="J26">
        <v>5</v>
      </c>
      <c r="U26">
        <v>5</v>
      </c>
      <c r="V26">
        <f t="shared" si="2"/>
        <v>7</v>
      </c>
    </row>
    <row r="27" spans="1:22" x14ac:dyDescent="0.25">
      <c r="A27" s="115"/>
      <c r="B27" s="116"/>
      <c r="C27" s="105"/>
      <c r="D27" s="117"/>
      <c r="E27" s="105"/>
      <c r="F27" s="108"/>
      <c r="G27" s="110"/>
      <c r="I27" t="s">
        <v>169</v>
      </c>
      <c r="J27">
        <v>5</v>
      </c>
    </row>
    <row r="28" spans="1:22" x14ac:dyDescent="0.25">
      <c r="A28" s="118"/>
      <c r="B28" s="118"/>
      <c r="C28" s="119"/>
      <c r="D28" s="120"/>
      <c r="E28" s="119"/>
      <c r="F28" s="121"/>
      <c r="G28" s="87"/>
    </row>
    <row r="29" spans="1:22" x14ac:dyDescent="0.25">
      <c r="A29" s="122" t="s">
        <v>170</v>
      </c>
      <c r="B29" s="122"/>
      <c r="C29" s="123"/>
      <c r="D29" s="122"/>
      <c r="E29" s="124"/>
      <c r="F29" s="125"/>
      <c r="G29" s="122">
        <f>TRUNC(ROUND(SUM(G12:G28),2),2)</f>
        <v>15.8</v>
      </c>
    </row>
    <row r="30" spans="1:22" s="93" customFormat="1" x14ac:dyDescent="0.25">
      <c r="A30" s="126" t="s">
        <v>171</v>
      </c>
      <c r="B30" s="127"/>
      <c r="C30" s="128"/>
      <c r="D30" s="128"/>
      <c r="E30" s="129"/>
      <c r="F30" s="129"/>
      <c r="G30" s="130"/>
    </row>
    <row r="31" spans="1:22" x14ac:dyDescent="0.25">
      <c r="A31" s="95" t="s">
        <v>172</v>
      </c>
      <c r="B31" s="131" t="s">
        <v>123</v>
      </c>
      <c r="C31" s="95" t="s">
        <v>173</v>
      </c>
      <c r="D31" s="95" t="s">
        <v>125</v>
      </c>
      <c r="E31" s="132" t="s">
        <v>126</v>
      </c>
      <c r="F31" s="133"/>
      <c r="G31" s="134" t="s">
        <v>127</v>
      </c>
    </row>
    <row r="32" spans="1:22" x14ac:dyDescent="0.25">
      <c r="A32" s="135"/>
      <c r="B32" s="136" t="s">
        <v>128</v>
      </c>
      <c r="C32" s="120" t="s">
        <v>129</v>
      </c>
      <c r="D32" s="120" t="s">
        <v>130</v>
      </c>
      <c r="E32" s="137" t="s">
        <v>131</v>
      </c>
      <c r="F32" s="138"/>
      <c r="G32" s="139" t="s">
        <v>132</v>
      </c>
    </row>
    <row r="33" spans="1:14" x14ac:dyDescent="0.25">
      <c r="A33" s="115" t="s">
        <v>174</v>
      </c>
      <c r="B33" s="140">
        <v>1</v>
      </c>
      <c r="C33" s="115">
        <v>5.5</v>
      </c>
      <c r="D33" s="106">
        <f>IFERROR(ROUND(B33*C33,5),0)</f>
        <v>5.5</v>
      </c>
      <c r="E33" s="105">
        <v>1.36</v>
      </c>
      <c r="F33" s="108"/>
      <c r="G33" s="108">
        <f>IFERROR(TRUNC(ROUND(D33*E33,2),2),0)</f>
        <v>7.48</v>
      </c>
    </row>
    <row r="34" spans="1:14" x14ac:dyDescent="0.25">
      <c r="A34" s="115" t="s">
        <v>175</v>
      </c>
      <c r="B34" s="140">
        <v>2</v>
      </c>
      <c r="C34" s="115">
        <v>5</v>
      </c>
      <c r="D34" s="106">
        <f t="shared" ref="D34:D38" si="3">IFERROR(ROUND(B34*C34,5),0)</f>
        <v>10</v>
      </c>
      <c r="E34" s="105">
        <v>1.36</v>
      </c>
      <c r="F34" s="108"/>
      <c r="G34" s="108">
        <f t="shared" ref="G34:G38" si="4">IFERROR(TRUNC(ROUND(D34*E34,2),2),0)</f>
        <v>13.6</v>
      </c>
    </row>
    <row r="35" spans="1:14" x14ac:dyDescent="0.25">
      <c r="A35" s="115" t="s">
        <v>176</v>
      </c>
      <c r="B35" s="140">
        <v>2</v>
      </c>
      <c r="C35" s="115">
        <v>4.5</v>
      </c>
      <c r="D35" s="106">
        <f t="shared" si="3"/>
        <v>9</v>
      </c>
      <c r="E35" s="105">
        <v>1.36</v>
      </c>
      <c r="F35" s="108"/>
      <c r="G35" s="108">
        <f t="shared" si="4"/>
        <v>12.24</v>
      </c>
    </row>
    <row r="36" spans="1:14" x14ac:dyDescent="0.25">
      <c r="A36" s="115" t="s">
        <v>177</v>
      </c>
      <c r="B36" s="140">
        <v>0</v>
      </c>
      <c r="C36" s="115">
        <v>5</v>
      </c>
      <c r="D36" s="106">
        <f t="shared" si="3"/>
        <v>0</v>
      </c>
      <c r="E36" s="105">
        <v>1.36</v>
      </c>
      <c r="F36" s="108"/>
      <c r="G36" s="108">
        <f t="shared" si="4"/>
        <v>0</v>
      </c>
      <c r="I36" s="141"/>
      <c r="J36" s="141"/>
      <c r="K36" s="141"/>
      <c r="L36" s="141"/>
      <c r="M36" s="141"/>
      <c r="N36" s="141"/>
    </row>
    <row r="37" spans="1:14" x14ac:dyDescent="0.25">
      <c r="A37" s="115" t="s">
        <v>178</v>
      </c>
      <c r="B37" s="140">
        <v>1</v>
      </c>
      <c r="C37" s="115">
        <v>6.5</v>
      </c>
      <c r="D37" s="106">
        <f t="shared" si="3"/>
        <v>6.5</v>
      </c>
      <c r="E37" s="105">
        <v>1.36</v>
      </c>
      <c r="F37" s="108"/>
      <c r="G37" s="108">
        <f t="shared" si="4"/>
        <v>8.84</v>
      </c>
      <c r="I37" s="141"/>
      <c r="J37" s="141"/>
      <c r="K37" s="141"/>
      <c r="L37" s="141"/>
      <c r="M37" s="141"/>
      <c r="N37" s="141"/>
    </row>
    <row r="38" spans="1:14" x14ac:dyDescent="0.25">
      <c r="A38" s="115"/>
      <c r="B38" s="140">
        <v>0</v>
      </c>
      <c r="C38" s="115"/>
      <c r="D38" s="106">
        <f t="shared" si="3"/>
        <v>0</v>
      </c>
      <c r="E38" s="105">
        <v>0</v>
      </c>
      <c r="F38" s="108"/>
      <c r="G38" s="108">
        <f t="shared" si="4"/>
        <v>0</v>
      </c>
      <c r="I38" s="141"/>
      <c r="J38" s="141"/>
      <c r="K38" s="141"/>
      <c r="L38" s="141"/>
      <c r="M38" s="141"/>
      <c r="N38" s="141"/>
    </row>
    <row r="39" spans="1:14" x14ac:dyDescent="0.25">
      <c r="A39" s="135"/>
      <c r="B39" s="142"/>
      <c r="C39" s="118"/>
      <c r="D39" s="120"/>
      <c r="E39" s="119"/>
      <c r="F39" s="121"/>
      <c r="G39" s="121"/>
      <c r="I39" s="141"/>
      <c r="J39" s="141"/>
      <c r="K39" s="141"/>
      <c r="L39" s="141"/>
      <c r="M39" s="141"/>
      <c r="N39" s="141"/>
    </row>
    <row r="40" spans="1:14" x14ac:dyDescent="0.25">
      <c r="A40" s="122" t="s">
        <v>179</v>
      </c>
      <c r="B40" s="143"/>
      <c r="C40" s="122"/>
      <c r="D40" s="122"/>
      <c r="E40" s="123"/>
      <c r="F40" s="144"/>
      <c r="G40" s="122">
        <f>TRUNC(ROUND(SUM(G33:G39),2),2)</f>
        <v>42.16</v>
      </c>
      <c r="I40" s="141"/>
      <c r="J40" s="141"/>
      <c r="K40" s="141"/>
      <c r="L40" s="141"/>
      <c r="M40" s="141"/>
      <c r="N40" s="141"/>
    </row>
    <row r="41" spans="1:14" s="93" customFormat="1" x14ac:dyDescent="0.25">
      <c r="A41" s="126" t="s">
        <v>180</v>
      </c>
      <c r="B41" s="127"/>
      <c r="C41" s="128"/>
      <c r="D41" s="128"/>
      <c r="E41" s="129"/>
      <c r="F41" s="129"/>
      <c r="G41" s="130"/>
      <c r="I41" s="145"/>
      <c r="J41" s="145"/>
      <c r="K41" s="145"/>
      <c r="L41" s="145"/>
      <c r="M41" s="145"/>
      <c r="N41" s="145"/>
    </row>
    <row r="42" spans="1:14" ht="15.75" customHeight="1" x14ac:dyDescent="0.25">
      <c r="A42" s="143" t="s">
        <v>181</v>
      </c>
      <c r="B42" s="144"/>
      <c r="C42" s="122" t="s">
        <v>5</v>
      </c>
      <c r="D42" s="122" t="s">
        <v>123</v>
      </c>
      <c r="E42" s="124" t="s">
        <v>182</v>
      </c>
      <c r="F42" s="124"/>
      <c r="G42" s="122" t="s">
        <v>127</v>
      </c>
      <c r="I42" s="141"/>
      <c r="J42" s="141"/>
      <c r="K42" s="141"/>
      <c r="L42" s="141"/>
      <c r="M42" s="141"/>
      <c r="N42" s="141"/>
    </row>
    <row r="43" spans="1:14" x14ac:dyDescent="0.25">
      <c r="A43" s="146"/>
      <c r="B43" s="147"/>
      <c r="C43" s="99"/>
      <c r="D43" s="99" t="s">
        <v>128</v>
      </c>
      <c r="E43" s="148" t="s">
        <v>129</v>
      </c>
      <c r="F43" s="102"/>
      <c r="G43" s="99" t="s">
        <v>130</v>
      </c>
      <c r="I43" s="141"/>
      <c r="J43" s="141"/>
      <c r="K43" s="141"/>
      <c r="L43" s="141"/>
      <c r="M43" s="141"/>
      <c r="N43" s="141"/>
    </row>
    <row r="44" spans="1:14" ht="25.5" x14ac:dyDescent="0.25">
      <c r="A44" s="149" t="s">
        <v>201</v>
      </c>
      <c r="B44" s="150"/>
      <c r="C44" s="151" t="s">
        <v>20</v>
      </c>
      <c r="D44" s="152">
        <v>1</v>
      </c>
      <c r="E44" s="153">
        <v>145.29</v>
      </c>
      <c r="F44" s="154"/>
      <c r="G44" s="115">
        <f>IFERROR(TRUNC(ROUND(D44*E44,2),2),0)</f>
        <v>145.29</v>
      </c>
      <c r="I44" s="141"/>
      <c r="J44" s="155"/>
      <c r="K44" s="141"/>
      <c r="L44" s="141"/>
      <c r="M44" s="141"/>
      <c r="N44" s="141"/>
    </row>
    <row r="45" spans="1:14" x14ac:dyDescent="0.25">
      <c r="A45" s="156">
        <v>0</v>
      </c>
      <c r="B45" s="157"/>
      <c r="C45" s="151">
        <v>0</v>
      </c>
      <c r="D45" s="152">
        <v>0</v>
      </c>
      <c r="E45" s="158">
        <v>0</v>
      </c>
      <c r="F45" s="110"/>
      <c r="G45" s="115">
        <f t="shared" ref="G45:G63" si="5">IFERROR(TRUNC(ROUND(D45*E45,2),2),0)</f>
        <v>0</v>
      </c>
      <c r="I45" s="141"/>
      <c r="J45" s="155"/>
      <c r="K45" s="141"/>
      <c r="L45" s="141"/>
      <c r="M45" s="141"/>
      <c r="N45" s="141"/>
    </row>
    <row r="46" spans="1:14" x14ac:dyDescent="0.25">
      <c r="A46" s="156">
        <v>0</v>
      </c>
      <c r="B46" s="157"/>
      <c r="C46" s="159">
        <v>0</v>
      </c>
      <c r="D46" s="160">
        <v>0</v>
      </c>
      <c r="E46" s="161">
        <v>0</v>
      </c>
      <c r="F46" s="108"/>
      <c r="G46" s="115">
        <f t="shared" si="5"/>
        <v>0</v>
      </c>
      <c r="I46" s="141"/>
      <c r="J46" s="155"/>
      <c r="K46" s="141"/>
      <c r="L46" s="141"/>
      <c r="M46" s="141"/>
      <c r="N46" s="141"/>
    </row>
    <row r="47" spans="1:14" x14ac:dyDescent="0.25">
      <c r="A47" s="156">
        <v>0</v>
      </c>
      <c r="B47" s="157"/>
      <c r="C47" s="151">
        <v>0</v>
      </c>
      <c r="D47" s="152">
        <v>0</v>
      </c>
      <c r="E47" s="161">
        <v>0</v>
      </c>
      <c r="F47" s="108"/>
      <c r="G47" s="115">
        <f t="shared" si="5"/>
        <v>0</v>
      </c>
      <c r="I47" s="141"/>
      <c r="J47" s="155"/>
      <c r="K47" s="141"/>
      <c r="L47" s="141"/>
      <c r="M47" s="141"/>
      <c r="N47" s="141"/>
    </row>
    <row r="48" spans="1:14" x14ac:dyDescent="0.25">
      <c r="A48" s="156">
        <v>0</v>
      </c>
      <c r="B48" s="157"/>
      <c r="C48" s="151">
        <v>0</v>
      </c>
      <c r="D48" s="152">
        <v>0</v>
      </c>
      <c r="E48" s="161">
        <v>0</v>
      </c>
      <c r="F48" s="108"/>
      <c r="G48" s="115">
        <f t="shared" si="5"/>
        <v>0</v>
      </c>
      <c r="I48" s="141"/>
      <c r="J48" s="155"/>
      <c r="K48" s="141"/>
      <c r="L48" s="141"/>
      <c r="M48" s="141"/>
      <c r="N48" s="141"/>
    </row>
    <row r="49" spans="1:14" x14ac:dyDescent="0.25">
      <c r="A49" s="156">
        <v>0</v>
      </c>
      <c r="B49" s="157"/>
      <c r="C49" s="151">
        <v>0</v>
      </c>
      <c r="D49" s="152">
        <v>0</v>
      </c>
      <c r="E49" s="161">
        <v>0</v>
      </c>
      <c r="F49" s="108"/>
      <c r="G49" s="115">
        <f t="shared" si="5"/>
        <v>0</v>
      </c>
      <c r="I49" s="141"/>
      <c r="J49" s="155"/>
      <c r="K49" s="141"/>
      <c r="L49" s="141"/>
      <c r="M49" s="141"/>
      <c r="N49" s="141"/>
    </row>
    <row r="50" spans="1:14" x14ac:dyDescent="0.25">
      <c r="A50" s="156">
        <v>0</v>
      </c>
      <c r="B50" s="157"/>
      <c r="C50" s="151">
        <v>0</v>
      </c>
      <c r="D50" s="152">
        <v>0</v>
      </c>
      <c r="E50" s="161">
        <v>0</v>
      </c>
      <c r="F50" s="108"/>
      <c r="G50" s="115">
        <f t="shared" si="5"/>
        <v>0</v>
      </c>
      <c r="I50" s="141"/>
      <c r="J50" s="155"/>
      <c r="K50" s="141"/>
      <c r="L50" s="141"/>
      <c r="M50" s="141"/>
      <c r="N50" s="141"/>
    </row>
    <row r="51" spans="1:14" x14ac:dyDescent="0.25">
      <c r="A51" s="156">
        <v>0</v>
      </c>
      <c r="B51" s="157"/>
      <c r="C51" s="151">
        <v>0</v>
      </c>
      <c r="D51" s="152">
        <v>0</v>
      </c>
      <c r="E51" s="161">
        <v>0</v>
      </c>
      <c r="F51" s="108"/>
      <c r="G51" s="115">
        <f t="shared" si="5"/>
        <v>0</v>
      </c>
      <c r="I51" s="141"/>
      <c r="J51" s="155"/>
      <c r="K51" s="141"/>
      <c r="L51" s="141"/>
      <c r="M51" s="141"/>
      <c r="N51" s="141"/>
    </row>
    <row r="52" spans="1:14" x14ac:dyDescent="0.25">
      <c r="A52" s="156">
        <v>0</v>
      </c>
      <c r="B52" s="157"/>
      <c r="C52" s="151">
        <v>0</v>
      </c>
      <c r="D52" s="152">
        <v>0</v>
      </c>
      <c r="E52" s="161">
        <v>0</v>
      </c>
      <c r="F52" s="108"/>
      <c r="G52" s="115">
        <f t="shared" si="5"/>
        <v>0</v>
      </c>
      <c r="I52" s="141"/>
      <c r="J52" s="155"/>
      <c r="K52" s="141"/>
      <c r="L52" s="141"/>
      <c r="M52" s="141"/>
      <c r="N52" s="141"/>
    </row>
    <row r="53" spans="1:14" x14ac:dyDescent="0.25">
      <c r="A53" s="156">
        <v>0</v>
      </c>
      <c r="B53" s="157"/>
      <c r="C53" s="151">
        <v>0</v>
      </c>
      <c r="D53" s="152">
        <v>0</v>
      </c>
      <c r="E53" s="161">
        <v>0</v>
      </c>
      <c r="F53" s="108"/>
      <c r="G53" s="115">
        <f t="shared" si="5"/>
        <v>0</v>
      </c>
      <c r="I53" s="141"/>
      <c r="J53" s="155"/>
      <c r="K53" s="141"/>
      <c r="L53" s="141"/>
      <c r="M53" s="141"/>
      <c r="N53" s="141"/>
    </row>
    <row r="54" spans="1:14" x14ac:dyDescent="0.25">
      <c r="A54" s="156">
        <v>0</v>
      </c>
      <c r="B54" s="157"/>
      <c r="C54" s="151">
        <v>0</v>
      </c>
      <c r="D54" s="152">
        <v>0</v>
      </c>
      <c r="E54" s="161">
        <v>0</v>
      </c>
      <c r="F54" s="108"/>
      <c r="G54" s="115">
        <f t="shared" si="5"/>
        <v>0</v>
      </c>
      <c r="I54" s="141"/>
      <c r="J54" s="155"/>
      <c r="K54" s="141"/>
      <c r="L54" s="141"/>
      <c r="M54" s="141"/>
      <c r="N54" s="141"/>
    </row>
    <row r="55" spans="1:14" x14ac:dyDescent="0.25">
      <c r="A55" s="140">
        <v>0</v>
      </c>
      <c r="B55" s="105"/>
      <c r="C55" s="151">
        <v>0</v>
      </c>
      <c r="D55" s="152">
        <v>0</v>
      </c>
      <c r="E55" s="140">
        <v>0</v>
      </c>
      <c r="F55" s="108"/>
      <c r="G55" s="115">
        <f t="shared" si="5"/>
        <v>0</v>
      </c>
      <c r="I55" s="141"/>
      <c r="J55" s="141"/>
      <c r="K55" s="141"/>
      <c r="L55" s="141"/>
      <c r="M55" s="141"/>
      <c r="N55" s="141"/>
    </row>
    <row r="56" spans="1:14" x14ac:dyDescent="0.25">
      <c r="A56" s="156">
        <v>0</v>
      </c>
      <c r="B56" s="157"/>
      <c r="C56" s="151">
        <v>0</v>
      </c>
      <c r="D56" s="152">
        <v>0</v>
      </c>
      <c r="E56" s="161">
        <v>0</v>
      </c>
      <c r="F56" s="108"/>
      <c r="G56" s="115">
        <f t="shared" si="5"/>
        <v>0</v>
      </c>
      <c r="I56" s="141"/>
      <c r="J56" s="155"/>
      <c r="K56" s="141"/>
      <c r="L56" s="141"/>
      <c r="M56" s="141"/>
      <c r="N56" s="141"/>
    </row>
    <row r="57" spans="1:14" x14ac:dyDescent="0.25">
      <c r="A57" s="156">
        <v>0</v>
      </c>
      <c r="B57" s="157"/>
      <c r="C57" s="151">
        <v>0</v>
      </c>
      <c r="D57" s="152">
        <v>0</v>
      </c>
      <c r="E57" s="161">
        <v>0</v>
      </c>
      <c r="F57" s="108"/>
      <c r="G57" s="115">
        <f t="shared" si="5"/>
        <v>0</v>
      </c>
      <c r="I57" s="141"/>
      <c r="J57" s="155"/>
      <c r="K57" s="141"/>
      <c r="L57" s="141"/>
      <c r="M57" s="141"/>
      <c r="N57" s="141"/>
    </row>
    <row r="58" spans="1:14" x14ac:dyDescent="0.25">
      <c r="A58" s="156">
        <v>0</v>
      </c>
      <c r="B58" s="157"/>
      <c r="C58" s="151">
        <v>0</v>
      </c>
      <c r="D58" s="152">
        <v>0</v>
      </c>
      <c r="E58" s="161">
        <v>0</v>
      </c>
      <c r="F58" s="108"/>
      <c r="G58" s="115">
        <f t="shared" si="5"/>
        <v>0</v>
      </c>
      <c r="I58" s="141"/>
      <c r="J58" s="155"/>
      <c r="K58" s="141"/>
      <c r="L58" s="141"/>
      <c r="M58" s="141"/>
      <c r="N58" s="141"/>
    </row>
    <row r="59" spans="1:14" x14ac:dyDescent="0.25">
      <c r="A59" s="156">
        <v>0</v>
      </c>
      <c r="B59" s="157"/>
      <c r="C59" s="151">
        <v>0</v>
      </c>
      <c r="D59" s="152">
        <v>0</v>
      </c>
      <c r="E59" s="161">
        <v>0</v>
      </c>
      <c r="F59" s="108"/>
      <c r="G59" s="115">
        <f t="shared" si="5"/>
        <v>0</v>
      </c>
      <c r="I59" s="141"/>
      <c r="J59" s="155"/>
      <c r="K59" s="141"/>
      <c r="L59" s="141"/>
      <c r="M59" s="141"/>
      <c r="N59" s="141"/>
    </row>
    <row r="60" spans="1:14" x14ac:dyDescent="0.25">
      <c r="A60" s="156">
        <v>0</v>
      </c>
      <c r="B60" s="157"/>
      <c r="C60" s="151">
        <v>0</v>
      </c>
      <c r="D60" s="152">
        <v>0</v>
      </c>
      <c r="E60" s="161">
        <v>0</v>
      </c>
      <c r="F60" s="108"/>
      <c r="G60" s="115">
        <f t="shared" si="5"/>
        <v>0</v>
      </c>
      <c r="I60" s="141"/>
      <c r="J60" s="155"/>
      <c r="K60" s="141"/>
      <c r="L60" s="141"/>
      <c r="M60" s="141"/>
      <c r="N60" s="141"/>
    </row>
    <row r="61" spans="1:14" x14ac:dyDescent="0.25">
      <c r="A61" s="140">
        <v>0</v>
      </c>
      <c r="B61" s="105"/>
      <c r="C61" s="115">
        <v>0</v>
      </c>
      <c r="D61" s="115">
        <v>0</v>
      </c>
      <c r="E61" s="140">
        <v>0</v>
      </c>
      <c r="F61" s="108"/>
      <c r="G61" s="115">
        <f t="shared" si="5"/>
        <v>0</v>
      </c>
      <c r="I61" s="141"/>
      <c r="J61" s="141"/>
      <c r="K61" s="141"/>
      <c r="L61" s="141"/>
      <c r="M61" s="141"/>
      <c r="N61" s="141"/>
    </row>
    <row r="62" spans="1:14" x14ac:dyDescent="0.25">
      <c r="A62" s="140">
        <v>0</v>
      </c>
      <c r="B62" s="105"/>
      <c r="C62" s="115">
        <v>0</v>
      </c>
      <c r="D62" s="115">
        <v>0</v>
      </c>
      <c r="E62" s="140">
        <v>0</v>
      </c>
      <c r="F62" s="108"/>
      <c r="G62" s="115">
        <f t="shared" si="5"/>
        <v>0</v>
      </c>
      <c r="I62" s="141"/>
      <c r="J62" s="141"/>
      <c r="K62" s="141"/>
      <c r="L62" s="141"/>
      <c r="M62" s="141"/>
      <c r="N62" s="141"/>
    </row>
    <row r="63" spans="1:14" x14ac:dyDescent="0.25">
      <c r="A63" s="162">
        <v>0</v>
      </c>
      <c r="B63" s="119"/>
      <c r="C63" s="118">
        <v>0</v>
      </c>
      <c r="D63" s="118">
        <v>0</v>
      </c>
      <c r="E63" s="162">
        <v>0</v>
      </c>
      <c r="F63" s="121"/>
      <c r="G63" s="115">
        <f t="shared" si="5"/>
        <v>0</v>
      </c>
      <c r="I63" s="141"/>
      <c r="J63" s="141"/>
      <c r="K63" s="141"/>
      <c r="L63" s="141"/>
      <c r="M63" s="141"/>
      <c r="N63" s="141"/>
    </row>
    <row r="64" spans="1:14" x14ac:dyDescent="0.25">
      <c r="A64" s="143" t="s">
        <v>183</v>
      </c>
      <c r="B64" s="123"/>
      <c r="C64" s="122">
        <v>0</v>
      </c>
      <c r="D64" s="122">
        <v>0</v>
      </c>
      <c r="E64" s="143">
        <v>0</v>
      </c>
      <c r="F64" s="144"/>
      <c r="G64" s="144">
        <f>TRUNC(ROUND(SUM(G44:G63),2),2)</f>
        <v>145.29</v>
      </c>
      <c r="I64" s="141"/>
      <c r="J64" s="141"/>
      <c r="K64" s="141"/>
      <c r="L64" s="141"/>
      <c r="M64" s="141"/>
      <c r="N64" s="141"/>
    </row>
    <row r="65" spans="1:22" s="93" customFormat="1" x14ac:dyDescent="0.25">
      <c r="A65" s="126" t="s">
        <v>184</v>
      </c>
      <c r="B65" s="127"/>
      <c r="C65" s="128"/>
      <c r="D65" s="128"/>
      <c r="E65" s="129"/>
      <c r="F65" s="129"/>
      <c r="G65" s="130"/>
      <c r="I65" s="145"/>
      <c r="J65" s="145"/>
      <c r="K65" s="145"/>
      <c r="L65" s="145"/>
      <c r="M65" s="145"/>
      <c r="N65" s="145"/>
    </row>
    <row r="66" spans="1:22" ht="27.75" customHeight="1" x14ac:dyDescent="0.25">
      <c r="A66" s="163" t="s">
        <v>122</v>
      </c>
      <c r="B66" s="132"/>
      <c r="C66" s="95" t="s">
        <v>185</v>
      </c>
      <c r="D66" s="95" t="s">
        <v>186</v>
      </c>
      <c r="E66" s="163" t="s">
        <v>124</v>
      </c>
      <c r="F66" s="133"/>
      <c r="G66" s="134" t="s">
        <v>187</v>
      </c>
    </row>
    <row r="67" spans="1:22" x14ac:dyDescent="0.25">
      <c r="A67" s="142"/>
      <c r="B67" s="85"/>
      <c r="C67" s="120"/>
      <c r="D67" s="120" t="s">
        <v>128</v>
      </c>
      <c r="E67" s="164" t="s">
        <v>129</v>
      </c>
      <c r="F67" s="165"/>
      <c r="G67" s="99" t="s">
        <v>188</v>
      </c>
    </row>
    <row r="68" spans="1:22" ht="15.75" thickBot="1" x14ac:dyDescent="0.3">
      <c r="A68" s="166"/>
      <c r="B68" s="167"/>
      <c r="C68" s="168"/>
      <c r="D68" s="168"/>
      <c r="E68" s="161"/>
      <c r="F68" s="108"/>
      <c r="G68" s="168"/>
    </row>
    <row r="69" spans="1:22" ht="15.75" thickBot="1" x14ac:dyDescent="0.3">
      <c r="A69" s="169" t="s">
        <v>189</v>
      </c>
      <c r="B69" s="170"/>
      <c r="C69" s="116" t="s">
        <v>20</v>
      </c>
      <c r="D69" s="116">
        <v>1</v>
      </c>
      <c r="E69" s="140">
        <v>9</v>
      </c>
      <c r="F69" s="108"/>
      <c r="G69" s="115">
        <f>IFERROR(TRUNC(ROUND(D69*E69,2),2),0)</f>
        <v>9</v>
      </c>
      <c r="I69" s="171" t="s">
        <v>190</v>
      </c>
      <c r="J69" s="172">
        <v>0</v>
      </c>
    </row>
    <row r="70" spans="1:22" x14ac:dyDescent="0.25">
      <c r="A70" s="173"/>
      <c r="B70" s="174"/>
      <c r="C70" s="120"/>
      <c r="D70" s="120"/>
      <c r="E70" s="175"/>
      <c r="F70" s="176"/>
      <c r="G70" s="118"/>
    </row>
    <row r="71" spans="1:22" x14ac:dyDescent="0.25">
      <c r="A71" s="143" t="s">
        <v>191</v>
      </c>
      <c r="B71" s="123"/>
      <c r="C71" s="122"/>
      <c r="D71" s="122"/>
      <c r="E71" s="122"/>
      <c r="F71" s="123"/>
      <c r="G71" s="122">
        <f>TRUNC(ROUND(SUM(G68:G70),5),2)</f>
        <v>9</v>
      </c>
    </row>
    <row r="72" spans="1:22" s="93" customFormat="1" ht="15.75" customHeight="1" x14ac:dyDescent="0.25">
      <c r="A72" s="177"/>
      <c r="B72" s="178"/>
      <c r="C72" s="129" t="s">
        <v>192</v>
      </c>
      <c r="D72" s="129"/>
      <c r="E72" s="129"/>
      <c r="F72" s="129"/>
      <c r="G72" s="179">
        <f>TRUNC(ROUND(G29+G40+G64+G71,2),2)</f>
        <v>212.25</v>
      </c>
    </row>
    <row r="73" spans="1:22" ht="15.75" customHeight="1" x14ac:dyDescent="0.25">
      <c r="A73" s="180"/>
      <c r="B73" s="181"/>
      <c r="C73" s="182" t="s">
        <v>193</v>
      </c>
      <c r="D73" s="124"/>
      <c r="E73" s="124"/>
      <c r="F73" s="183">
        <v>0.03</v>
      </c>
      <c r="G73" s="122">
        <f>TRUNC(ROUND(G72*F73,2),2)</f>
        <v>6.37</v>
      </c>
    </row>
    <row r="74" spans="1:22" ht="15.75" customHeight="1" x14ac:dyDescent="0.25">
      <c r="A74" s="180"/>
      <c r="B74" s="181"/>
      <c r="C74" s="182" t="s">
        <v>194</v>
      </c>
      <c r="D74" s="124"/>
      <c r="E74" s="124"/>
      <c r="F74" s="184">
        <v>1.1000000000000001E-3</v>
      </c>
      <c r="G74" s="122">
        <f>TRUNC(ROUND(G72*F74,2),2)</f>
        <v>0.23</v>
      </c>
      <c r="V74">
        <f>+COLUMN(V73)</f>
        <v>22</v>
      </c>
    </row>
    <row r="75" spans="1:22" ht="15.75" customHeight="1" x14ac:dyDescent="0.25">
      <c r="A75" s="185"/>
      <c r="B75" s="186"/>
      <c r="C75" s="182" t="s">
        <v>195</v>
      </c>
      <c r="D75" s="124"/>
      <c r="E75" s="124"/>
      <c r="F75" s="144"/>
      <c r="G75" s="122">
        <f>TRUNC(ROUND(SUM(G72:G74),2),2)</f>
        <v>218.85</v>
      </c>
      <c r="U75" t="s">
        <v>196</v>
      </c>
      <c r="V75">
        <f>+TRUNC(ROUND(G29+G40+G71+G73+G74,2),2)</f>
        <v>73.56</v>
      </c>
    </row>
    <row r="76" spans="1:22" s="93" customFormat="1" ht="15.75" customHeight="1" x14ac:dyDescent="0.25">
      <c r="A76" s="187" t="s">
        <v>197</v>
      </c>
      <c r="B76" s="188"/>
      <c r="C76" s="189" t="s">
        <v>198</v>
      </c>
      <c r="D76" s="190"/>
      <c r="E76" s="190"/>
      <c r="F76" s="191"/>
      <c r="G76" s="192"/>
      <c r="U76" s="93" t="s">
        <v>199</v>
      </c>
      <c r="V76" s="93">
        <f>+G64</f>
        <v>145.29</v>
      </c>
    </row>
    <row r="77" spans="1:22" x14ac:dyDescent="0.25">
      <c r="A77" s="193"/>
      <c r="B77" s="193"/>
      <c r="C77" s="193"/>
      <c r="D77" s="193"/>
      <c r="E77" s="193"/>
      <c r="F77" s="193"/>
      <c r="G77" s="193"/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3" orientation="portrait" horizont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tabColor rgb="FF92D050"/>
    <pageSetUpPr fitToPage="1"/>
  </sheetPr>
  <dimension ref="A1:V77"/>
  <sheetViews>
    <sheetView showZeros="0" view="pageBreakPreview" topLeftCell="A4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58" t="s">
        <v>109</v>
      </c>
      <c r="B1" s="59"/>
      <c r="C1" s="59"/>
      <c r="D1" s="59"/>
      <c r="E1" s="59"/>
      <c r="F1" s="59"/>
      <c r="G1" s="60"/>
    </row>
    <row r="2" spans="1:22" ht="15" customHeight="1" x14ac:dyDescent="0.25">
      <c r="A2" s="61" t="s">
        <v>110</v>
      </c>
      <c r="B2" s="62"/>
      <c r="C2" s="62"/>
      <c r="D2" s="62" t="s">
        <v>111</v>
      </c>
      <c r="E2" s="63" t="s">
        <v>17</v>
      </c>
      <c r="F2" s="63"/>
      <c r="G2" s="64"/>
    </row>
    <row r="3" spans="1:22" ht="103.5" customHeight="1" x14ac:dyDescent="0.25">
      <c r="A3" s="65" t="s">
        <v>112</v>
      </c>
      <c r="B3" s="66"/>
      <c r="C3" s="62"/>
      <c r="D3" s="62"/>
      <c r="E3" s="63"/>
      <c r="F3" s="63"/>
      <c r="G3" s="64"/>
    </row>
    <row r="4" spans="1:22" ht="18" x14ac:dyDescent="0.25">
      <c r="A4" s="67" t="s">
        <v>113</v>
      </c>
      <c r="B4" s="68"/>
      <c r="C4" s="68"/>
      <c r="D4" s="68"/>
      <c r="E4" s="68"/>
      <c r="F4" s="68"/>
      <c r="G4" s="69"/>
    </row>
    <row r="5" spans="1:22" x14ac:dyDescent="0.25">
      <c r="A5" s="70"/>
      <c r="B5" s="71"/>
      <c r="C5" s="71"/>
      <c r="D5" s="72" t="s">
        <v>114</v>
      </c>
      <c r="F5" s="73"/>
      <c r="G5" s="74"/>
    </row>
    <row r="6" spans="1:22" x14ac:dyDescent="0.25">
      <c r="A6" s="75" t="s">
        <v>115</v>
      </c>
      <c r="B6" s="76"/>
      <c r="C6" s="71"/>
      <c r="D6" s="71"/>
      <c r="E6" s="71"/>
      <c r="F6" s="71"/>
      <c r="G6" s="77"/>
    </row>
    <row r="7" spans="1:22" ht="42" customHeight="1" x14ac:dyDescent="0.25">
      <c r="A7" s="78" t="s">
        <v>30</v>
      </c>
      <c r="B7" s="79"/>
      <c r="C7" s="79"/>
      <c r="D7" s="79"/>
      <c r="E7" s="79"/>
      <c r="F7" s="80" t="s">
        <v>116</v>
      </c>
      <c r="G7" s="81" t="s">
        <v>20</v>
      </c>
      <c r="H7" s="82"/>
      <c r="I7" s="83" t="s">
        <v>117</v>
      </c>
      <c r="J7" s="82">
        <v>2</v>
      </c>
    </row>
    <row r="8" spans="1:22" x14ac:dyDescent="0.25">
      <c r="A8" s="84" t="s">
        <v>118</v>
      </c>
      <c r="B8" s="85"/>
      <c r="C8" s="85"/>
      <c r="D8" s="85"/>
      <c r="E8" s="86"/>
      <c r="F8" s="86"/>
      <c r="G8" s="87"/>
    </row>
    <row r="9" spans="1:22" s="93" customFormat="1" x14ac:dyDescent="0.25">
      <c r="A9" s="88" t="s">
        <v>119</v>
      </c>
      <c r="B9" s="89"/>
      <c r="C9" s="90"/>
      <c r="D9" s="90"/>
      <c r="E9" s="91"/>
      <c r="F9" s="91"/>
      <c r="G9" s="92"/>
      <c r="I9" s="94" t="s">
        <v>120</v>
      </c>
      <c r="J9" s="94" t="s">
        <v>121</v>
      </c>
    </row>
    <row r="10" spans="1:22" ht="15.75" x14ac:dyDescent="0.25">
      <c r="A10" s="95" t="s">
        <v>122</v>
      </c>
      <c r="B10" s="95" t="s">
        <v>123</v>
      </c>
      <c r="C10" s="95" t="s">
        <v>124</v>
      </c>
      <c r="D10" s="95" t="s">
        <v>125</v>
      </c>
      <c r="E10" s="96" t="s">
        <v>126</v>
      </c>
      <c r="F10" s="96"/>
      <c r="G10" s="95" t="s">
        <v>127</v>
      </c>
      <c r="I10" s="97">
        <v>0.5</v>
      </c>
      <c r="J10" s="97">
        <f>1/I10</f>
        <v>2</v>
      </c>
    </row>
    <row r="11" spans="1:22" x14ac:dyDescent="0.25">
      <c r="A11" s="98"/>
      <c r="B11" s="99" t="s">
        <v>128</v>
      </c>
      <c r="C11" s="100" t="s">
        <v>129</v>
      </c>
      <c r="D11" s="99" t="s">
        <v>130</v>
      </c>
      <c r="E11" s="101" t="s">
        <v>131</v>
      </c>
      <c r="F11" s="102"/>
      <c r="G11" s="103" t="s">
        <v>132</v>
      </c>
      <c r="L11" t="s">
        <v>133</v>
      </c>
      <c r="M11" t="s">
        <v>134</v>
      </c>
      <c r="N11" t="s">
        <v>135</v>
      </c>
      <c r="O11" t="s">
        <v>136</v>
      </c>
      <c r="P11" t="s">
        <v>137</v>
      </c>
      <c r="Q11" t="s">
        <v>138</v>
      </c>
      <c r="R11" t="s">
        <v>139</v>
      </c>
      <c r="S11" t="s">
        <v>140</v>
      </c>
    </row>
    <row r="12" spans="1:22" x14ac:dyDescent="0.25">
      <c r="A12" s="104" t="s">
        <v>141</v>
      </c>
      <c r="B12" s="104">
        <v>0</v>
      </c>
      <c r="C12" s="105">
        <v>4.25</v>
      </c>
      <c r="D12" s="106">
        <f>IFERROR(ROUND(B12*C12,5),0)</f>
        <v>0</v>
      </c>
      <c r="E12" s="107">
        <v>2.71</v>
      </c>
      <c r="F12" s="108"/>
      <c r="G12" s="106">
        <f>IFERROR(TRUNC(ROUND(D12*E12,2),2),0)</f>
        <v>0</v>
      </c>
      <c r="I12" t="s">
        <v>142</v>
      </c>
      <c r="J12">
        <v>2</v>
      </c>
      <c r="U12">
        <v>6.25</v>
      </c>
      <c r="V12">
        <f>+U12*1.4</f>
        <v>8.75</v>
      </c>
    </row>
    <row r="13" spans="1:22" x14ac:dyDescent="0.25">
      <c r="A13" s="104" t="s">
        <v>143</v>
      </c>
      <c r="B13" s="104">
        <v>0</v>
      </c>
      <c r="C13" s="105">
        <v>10</v>
      </c>
      <c r="D13" s="106">
        <f t="shared" ref="D13:D26" si="0">IFERROR(ROUND(B13*C13,5),0)</f>
        <v>0</v>
      </c>
      <c r="E13" s="109">
        <v>2.71</v>
      </c>
      <c r="F13" s="110"/>
      <c r="G13" s="106">
        <f t="shared" ref="G13:G26" si="1">IFERROR(TRUNC(ROUND(D13*E13,2),2),0)</f>
        <v>0</v>
      </c>
      <c r="I13" t="s">
        <v>144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4" t="s">
        <v>145</v>
      </c>
      <c r="B14" s="104">
        <v>0.5</v>
      </c>
      <c r="C14" s="105">
        <v>20</v>
      </c>
      <c r="D14" s="106">
        <f t="shared" si="0"/>
        <v>10</v>
      </c>
      <c r="E14" s="107">
        <v>2.71</v>
      </c>
      <c r="F14" s="108"/>
      <c r="G14" s="106">
        <f t="shared" si="1"/>
        <v>27.1</v>
      </c>
      <c r="I14" t="s">
        <v>146</v>
      </c>
      <c r="J14">
        <v>2</v>
      </c>
      <c r="U14">
        <v>65</v>
      </c>
      <c r="V14">
        <f t="shared" si="2"/>
        <v>91</v>
      </c>
    </row>
    <row r="15" spans="1:22" x14ac:dyDescent="0.25">
      <c r="A15" s="104" t="s">
        <v>147</v>
      </c>
      <c r="B15" s="104">
        <v>1</v>
      </c>
      <c r="C15" s="105">
        <v>1</v>
      </c>
      <c r="D15" s="106">
        <f t="shared" si="0"/>
        <v>1</v>
      </c>
      <c r="E15" s="107">
        <v>2.71</v>
      </c>
      <c r="F15" s="108"/>
      <c r="G15" s="106">
        <f t="shared" si="1"/>
        <v>2.71</v>
      </c>
      <c r="I15" t="s">
        <v>148</v>
      </c>
      <c r="J15">
        <v>2</v>
      </c>
      <c r="U15">
        <v>2</v>
      </c>
      <c r="V15">
        <f t="shared" si="2"/>
        <v>2.8</v>
      </c>
    </row>
    <row r="16" spans="1:22" x14ac:dyDescent="0.25">
      <c r="A16" s="104" t="s">
        <v>149</v>
      </c>
      <c r="B16" s="104">
        <v>0</v>
      </c>
      <c r="C16" s="105">
        <v>0.5</v>
      </c>
      <c r="D16" s="106">
        <f t="shared" si="0"/>
        <v>0</v>
      </c>
      <c r="E16" s="107">
        <v>2.71</v>
      </c>
      <c r="F16" s="108"/>
      <c r="G16" s="106">
        <f t="shared" si="1"/>
        <v>0</v>
      </c>
      <c r="I16" t="s">
        <v>150</v>
      </c>
      <c r="J16">
        <v>2</v>
      </c>
      <c r="U16">
        <v>0.5</v>
      </c>
      <c r="V16">
        <f t="shared" si="2"/>
        <v>0.7</v>
      </c>
    </row>
    <row r="17" spans="1:22" x14ac:dyDescent="0.25">
      <c r="A17" s="104" t="s">
        <v>148</v>
      </c>
      <c r="B17" s="104">
        <v>0</v>
      </c>
      <c r="C17" s="105">
        <v>0.15</v>
      </c>
      <c r="D17" s="106">
        <f t="shared" si="0"/>
        <v>0</v>
      </c>
      <c r="E17" s="107">
        <v>2.71</v>
      </c>
      <c r="F17" s="108"/>
      <c r="G17" s="106">
        <f t="shared" si="1"/>
        <v>0</v>
      </c>
      <c r="I17" t="s">
        <v>151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111" t="s">
        <v>152</v>
      </c>
      <c r="B18" s="104">
        <v>0</v>
      </c>
      <c r="C18" s="105">
        <v>0.15</v>
      </c>
      <c r="D18" s="106">
        <f t="shared" si="0"/>
        <v>0</v>
      </c>
      <c r="E18" s="107">
        <v>2.71</v>
      </c>
      <c r="F18" s="108"/>
      <c r="G18" s="106">
        <f t="shared" si="1"/>
        <v>0</v>
      </c>
      <c r="I18" t="s">
        <v>153</v>
      </c>
      <c r="J18">
        <v>2</v>
      </c>
      <c r="U18">
        <v>0.15</v>
      </c>
      <c r="V18">
        <f t="shared" si="2"/>
        <v>0.21</v>
      </c>
    </row>
    <row r="19" spans="1:22" x14ac:dyDescent="0.25">
      <c r="A19" s="104" t="s">
        <v>154</v>
      </c>
      <c r="B19" s="104">
        <v>0</v>
      </c>
      <c r="C19" s="105">
        <v>0.16</v>
      </c>
      <c r="D19" s="106">
        <f t="shared" si="0"/>
        <v>0</v>
      </c>
      <c r="E19" s="107">
        <v>2.71</v>
      </c>
      <c r="F19" s="108"/>
      <c r="G19" s="106">
        <f t="shared" si="1"/>
        <v>0</v>
      </c>
      <c r="I19" t="s">
        <v>155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4" t="s">
        <v>156</v>
      </c>
      <c r="B20" s="104">
        <v>0</v>
      </c>
      <c r="C20" s="105">
        <v>0.2</v>
      </c>
      <c r="D20" s="106">
        <f t="shared" si="0"/>
        <v>0</v>
      </c>
      <c r="E20" s="107">
        <v>2.71</v>
      </c>
      <c r="F20" s="108"/>
      <c r="G20" s="106">
        <f t="shared" si="1"/>
        <v>0</v>
      </c>
      <c r="I20" t="s">
        <v>157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4" t="s">
        <v>158</v>
      </c>
      <c r="B21" s="104">
        <v>0</v>
      </c>
      <c r="C21" s="105">
        <v>0.2</v>
      </c>
      <c r="D21" s="106">
        <f t="shared" si="0"/>
        <v>0</v>
      </c>
      <c r="E21" s="107">
        <v>2.71</v>
      </c>
      <c r="F21" s="108"/>
      <c r="G21" s="106">
        <f t="shared" si="1"/>
        <v>0</v>
      </c>
      <c r="I21" t="s">
        <v>159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4" t="s">
        <v>160</v>
      </c>
      <c r="B22" s="104">
        <v>1</v>
      </c>
      <c r="C22" s="105">
        <v>0.17</v>
      </c>
      <c r="D22" s="106">
        <f t="shared" si="0"/>
        <v>0.17</v>
      </c>
      <c r="E22" s="107">
        <v>2.71</v>
      </c>
      <c r="F22" s="108"/>
      <c r="G22" s="106">
        <f t="shared" si="1"/>
        <v>0.46</v>
      </c>
      <c r="I22" t="s">
        <v>161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4" t="s">
        <v>162</v>
      </c>
      <c r="B23" s="104">
        <v>1</v>
      </c>
      <c r="C23" s="105">
        <v>0.05</v>
      </c>
      <c r="D23" s="106">
        <f t="shared" si="0"/>
        <v>0.05</v>
      </c>
      <c r="E23" s="107">
        <v>2.71</v>
      </c>
      <c r="F23" s="108"/>
      <c r="G23" s="106">
        <f t="shared" si="1"/>
        <v>0.14000000000000001</v>
      </c>
      <c r="I23" t="s">
        <v>163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2" t="s">
        <v>164</v>
      </c>
      <c r="B24" s="104">
        <v>8</v>
      </c>
      <c r="C24" s="105">
        <v>0.05</v>
      </c>
      <c r="D24" s="106">
        <f t="shared" si="0"/>
        <v>0.4</v>
      </c>
      <c r="E24" s="107">
        <v>2.71</v>
      </c>
      <c r="F24" s="108"/>
      <c r="G24" s="106">
        <f t="shared" si="1"/>
        <v>1.08</v>
      </c>
      <c r="I24" t="s">
        <v>165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3" t="s">
        <v>161</v>
      </c>
      <c r="B25" s="112">
        <v>0</v>
      </c>
      <c r="C25" s="105">
        <v>0.05</v>
      </c>
      <c r="D25" s="106">
        <f t="shared" si="0"/>
        <v>0</v>
      </c>
      <c r="E25" s="107">
        <v>2.71</v>
      </c>
      <c r="F25" s="108"/>
      <c r="G25" s="106">
        <f t="shared" si="1"/>
        <v>0</v>
      </c>
      <c r="I25" t="s">
        <v>166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4" t="s">
        <v>167</v>
      </c>
      <c r="B26" s="113">
        <v>0</v>
      </c>
      <c r="C26" s="105">
        <v>2</v>
      </c>
      <c r="D26" s="106">
        <f t="shared" si="0"/>
        <v>0</v>
      </c>
      <c r="E26" s="107">
        <v>2.71</v>
      </c>
      <c r="F26" s="108"/>
      <c r="G26" s="106">
        <f t="shared" si="1"/>
        <v>0</v>
      </c>
      <c r="I26" t="s">
        <v>168</v>
      </c>
      <c r="J26">
        <v>5</v>
      </c>
      <c r="U26">
        <v>5</v>
      </c>
      <c r="V26">
        <f t="shared" si="2"/>
        <v>7</v>
      </c>
    </row>
    <row r="27" spans="1:22" x14ac:dyDescent="0.25">
      <c r="A27" s="115"/>
      <c r="B27" s="116"/>
      <c r="C27" s="105"/>
      <c r="D27" s="117"/>
      <c r="E27" s="105"/>
      <c r="F27" s="108"/>
      <c r="G27" s="110"/>
      <c r="I27" t="s">
        <v>169</v>
      </c>
      <c r="J27">
        <v>5</v>
      </c>
    </row>
    <row r="28" spans="1:22" x14ac:dyDescent="0.25">
      <c r="A28" s="118"/>
      <c r="B28" s="118"/>
      <c r="C28" s="119"/>
      <c r="D28" s="120"/>
      <c r="E28" s="119"/>
      <c r="F28" s="121"/>
      <c r="G28" s="87"/>
    </row>
    <row r="29" spans="1:22" x14ac:dyDescent="0.25">
      <c r="A29" s="122" t="s">
        <v>170</v>
      </c>
      <c r="B29" s="122"/>
      <c r="C29" s="123"/>
      <c r="D29" s="122"/>
      <c r="E29" s="124"/>
      <c r="F29" s="125"/>
      <c r="G29" s="122">
        <f>TRUNC(ROUND(SUM(G12:G28),2),2)</f>
        <v>31.49</v>
      </c>
    </row>
    <row r="30" spans="1:22" s="93" customFormat="1" x14ac:dyDescent="0.25">
      <c r="A30" s="126" t="s">
        <v>171</v>
      </c>
      <c r="B30" s="127"/>
      <c r="C30" s="128"/>
      <c r="D30" s="128"/>
      <c r="E30" s="129"/>
      <c r="F30" s="129"/>
      <c r="G30" s="130"/>
    </row>
    <row r="31" spans="1:22" x14ac:dyDescent="0.25">
      <c r="A31" s="95" t="s">
        <v>172</v>
      </c>
      <c r="B31" s="131" t="s">
        <v>123</v>
      </c>
      <c r="C31" s="95" t="s">
        <v>173</v>
      </c>
      <c r="D31" s="95" t="s">
        <v>125</v>
      </c>
      <c r="E31" s="132" t="s">
        <v>126</v>
      </c>
      <c r="F31" s="133"/>
      <c r="G31" s="134" t="s">
        <v>127</v>
      </c>
    </row>
    <row r="32" spans="1:22" x14ac:dyDescent="0.25">
      <c r="A32" s="135"/>
      <c r="B32" s="136" t="s">
        <v>128</v>
      </c>
      <c r="C32" s="120" t="s">
        <v>129</v>
      </c>
      <c r="D32" s="120" t="s">
        <v>130</v>
      </c>
      <c r="E32" s="137" t="s">
        <v>131</v>
      </c>
      <c r="F32" s="138"/>
      <c r="G32" s="139" t="s">
        <v>132</v>
      </c>
    </row>
    <row r="33" spans="1:14" x14ac:dyDescent="0.25">
      <c r="A33" s="115" t="s">
        <v>174</v>
      </c>
      <c r="B33" s="140">
        <v>0.2</v>
      </c>
      <c r="C33" s="115">
        <v>5.5</v>
      </c>
      <c r="D33" s="106">
        <f>IFERROR(ROUND(B33*C33,5),0)</f>
        <v>1.1000000000000001</v>
      </c>
      <c r="E33" s="105">
        <v>2.71</v>
      </c>
      <c r="F33" s="108"/>
      <c r="G33" s="108">
        <f>IFERROR(TRUNC(ROUND(D33*E33,2),2),0)</f>
        <v>2.98</v>
      </c>
    </row>
    <row r="34" spans="1:14" x14ac:dyDescent="0.25">
      <c r="A34" s="115" t="s">
        <v>175</v>
      </c>
      <c r="B34" s="140">
        <v>2</v>
      </c>
      <c r="C34" s="115">
        <v>5</v>
      </c>
      <c r="D34" s="106">
        <f t="shared" ref="D34:D38" si="3">IFERROR(ROUND(B34*C34,5),0)</f>
        <v>10</v>
      </c>
      <c r="E34" s="105">
        <v>2.71</v>
      </c>
      <c r="F34" s="108"/>
      <c r="G34" s="108">
        <f t="shared" ref="G34:G38" si="4">IFERROR(TRUNC(ROUND(D34*E34,2),2),0)</f>
        <v>27.1</v>
      </c>
    </row>
    <row r="35" spans="1:14" x14ac:dyDescent="0.25">
      <c r="A35" s="115" t="s">
        <v>176</v>
      </c>
      <c r="B35" s="140">
        <v>2</v>
      </c>
      <c r="C35" s="115">
        <v>4.5</v>
      </c>
      <c r="D35" s="106">
        <f t="shared" si="3"/>
        <v>9</v>
      </c>
      <c r="E35" s="105">
        <v>2.71</v>
      </c>
      <c r="F35" s="108"/>
      <c r="G35" s="108">
        <f t="shared" si="4"/>
        <v>24.39</v>
      </c>
    </row>
    <row r="36" spans="1:14" x14ac:dyDescent="0.25">
      <c r="A36" s="115" t="s">
        <v>177</v>
      </c>
      <c r="B36" s="140">
        <v>0</v>
      </c>
      <c r="C36" s="115">
        <v>5</v>
      </c>
      <c r="D36" s="106">
        <f t="shared" si="3"/>
        <v>0</v>
      </c>
      <c r="E36" s="105">
        <v>2.71</v>
      </c>
      <c r="F36" s="108"/>
      <c r="G36" s="108">
        <f t="shared" si="4"/>
        <v>0</v>
      </c>
      <c r="I36" s="141"/>
      <c r="J36" s="141"/>
      <c r="K36" s="141"/>
      <c r="L36" s="141"/>
      <c r="M36" s="141"/>
      <c r="N36" s="141"/>
    </row>
    <row r="37" spans="1:14" x14ac:dyDescent="0.25">
      <c r="A37" s="115" t="s">
        <v>178</v>
      </c>
      <c r="B37" s="140">
        <v>0</v>
      </c>
      <c r="C37" s="115">
        <v>6.5</v>
      </c>
      <c r="D37" s="106">
        <f t="shared" si="3"/>
        <v>0</v>
      </c>
      <c r="E37" s="105">
        <v>2.71</v>
      </c>
      <c r="F37" s="108"/>
      <c r="G37" s="108">
        <f t="shared" si="4"/>
        <v>0</v>
      </c>
      <c r="I37" s="141"/>
      <c r="J37" s="141"/>
      <c r="K37" s="141"/>
      <c r="L37" s="141"/>
      <c r="M37" s="141"/>
      <c r="N37" s="141"/>
    </row>
    <row r="38" spans="1:14" x14ac:dyDescent="0.25">
      <c r="A38" s="115"/>
      <c r="B38" s="140">
        <v>0</v>
      </c>
      <c r="C38" s="115"/>
      <c r="D38" s="106">
        <f t="shared" si="3"/>
        <v>0</v>
      </c>
      <c r="E38" s="105">
        <v>0</v>
      </c>
      <c r="F38" s="108"/>
      <c r="G38" s="108">
        <f t="shared" si="4"/>
        <v>0</v>
      </c>
      <c r="I38" s="141"/>
      <c r="J38" s="141"/>
      <c r="K38" s="141"/>
      <c r="L38" s="141"/>
      <c r="M38" s="141"/>
      <c r="N38" s="141"/>
    </row>
    <row r="39" spans="1:14" x14ac:dyDescent="0.25">
      <c r="A39" s="135"/>
      <c r="B39" s="142"/>
      <c r="C39" s="118"/>
      <c r="D39" s="120"/>
      <c r="E39" s="119"/>
      <c r="F39" s="121"/>
      <c r="G39" s="121"/>
      <c r="I39" s="141"/>
      <c r="J39" s="141"/>
      <c r="K39" s="141"/>
      <c r="L39" s="141"/>
      <c r="M39" s="141"/>
      <c r="N39" s="141"/>
    </row>
    <row r="40" spans="1:14" x14ac:dyDescent="0.25">
      <c r="A40" s="122" t="s">
        <v>179</v>
      </c>
      <c r="B40" s="143"/>
      <c r="C40" s="122"/>
      <c r="D40" s="122"/>
      <c r="E40" s="123"/>
      <c r="F40" s="144"/>
      <c r="G40" s="122">
        <f>TRUNC(ROUND(SUM(G33:G39),2),2)</f>
        <v>54.47</v>
      </c>
      <c r="I40" s="141"/>
      <c r="J40" s="141"/>
      <c r="K40" s="141"/>
      <c r="L40" s="141"/>
      <c r="M40" s="141"/>
      <c r="N40" s="141"/>
    </row>
    <row r="41" spans="1:14" s="93" customFormat="1" x14ac:dyDescent="0.25">
      <c r="A41" s="126" t="s">
        <v>180</v>
      </c>
      <c r="B41" s="127"/>
      <c r="C41" s="128"/>
      <c r="D41" s="128"/>
      <c r="E41" s="129"/>
      <c r="F41" s="129"/>
      <c r="G41" s="130"/>
      <c r="I41" s="145"/>
      <c r="J41" s="145"/>
      <c r="K41" s="145"/>
      <c r="L41" s="145"/>
      <c r="M41" s="145"/>
      <c r="N41" s="145"/>
    </row>
    <row r="42" spans="1:14" ht="15.75" customHeight="1" x14ac:dyDescent="0.25">
      <c r="A42" s="143" t="s">
        <v>181</v>
      </c>
      <c r="B42" s="144"/>
      <c r="C42" s="122" t="s">
        <v>5</v>
      </c>
      <c r="D42" s="122" t="s">
        <v>123</v>
      </c>
      <c r="E42" s="124" t="s">
        <v>182</v>
      </c>
      <c r="F42" s="124"/>
      <c r="G42" s="122" t="s">
        <v>127</v>
      </c>
      <c r="I42" s="141"/>
      <c r="J42" s="141"/>
      <c r="K42" s="141"/>
      <c r="L42" s="141"/>
      <c r="M42" s="141"/>
      <c r="N42" s="141"/>
    </row>
    <row r="43" spans="1:14" x14ac:dyDescent="0.25">
      <c r="A43" s="146"/>
      <c r="B43" s="147"/>
      <c r="C43" s="99"/>
      <c r="D43" s="99" t="s">
        <v>128</v>
      </c>
      <c r="E43" s="148" t="s">
        <v>129</v>
      </c>
      <c r="F43" s="102"/>
      <c r="G43" s="99" t="s">
        <v>130</v>
      </c>
      <c r="I43" s="141"/>
      <c r="J43" s="141"/>
      <c r="K43" s="141"/>
      <c r="L43" s="141"/>
      <c r="M43" s="141"/>
      <c r="N43" s="141"/>
    </row>
    <row r="44" spans="1:14" ht="25.5" x14ac:dyDescent="0.25">
      <c r="A44" s="149" t="s">
        <v>201</v>
      </c>
      <c r="B44" s="150"/>
      <c r="C44" s="151" t="s">
        <v>20</v>
      </c>
      <c r="D44" s="152">
        <v>1</v>
      </c>
      <c r="E44" s="153">
        <v>145.29</v>
      </c>
      <c r="F44" s="154"/>
      <c r="G44" s="115">
        <f>IFERROR(TRUNC(ROUND(D44*E44,2),2),0)</f>
        <v>145.29</v>
      </c>
      <c r="I44" s="141"/>
      <c r="J44" s="155"/>
      <c r="K44" s="141"/>
      <c r="L44" s="141"/>
      <c r="M44" s="141"/>
      <c r="N44" s="141"/>
    </row>
    <row r="45" spans="1:14" x14ac:dyDescent="0.25">
      <c r="A45" s="156">
        <v>0</v>
      </c>
      <c r="B45" s="157"/>
      <c r="C45" s="151">
        <v>0</v>
      </c>
      <c r="D45" s="152">
        <v>0</v>
      </c>
      <c r="E45" s="158">
        <v>0</v>
      </c>
      <c r="F45" s="110"/>
      <c r="G45" s="115">
        <f t="shared" ref="G45:G63" si="5">IFERROR(TRUNC(ROUND(D45*E45,2),2),0)</f>
        <v>0</v>
      </c>
      <c r="I45" s="141"/>
      <c r="J45" s="155"/>
      <c r="K45" s="141"/>
      <c r="L45" s="141"/>
      <c r="M45" s="141"/>
      <c r="N45" s="141"/>
    </row>
    <row r="46" spans="1:14" x14ac:dyDescent="0.25">
      <c r="A46" s="156">
        <v>0</v>
      </c>
      <c r="B46" s="157"/>
      <c r="C46" s="159">
        <v>0</v>
      </c>
      <c r="D46" s="160">
        <v>0</v>
      </c>
      <c r="E46" s="161">
        <v>0</v>
      </c>
      <c r="F46" s="108"/>
      <c r="G46" s="115">
        <f t="shared" si="5"/>
        <v>0</v>
      </c>
      <c r="I46" s="141"/>
      <c r="J46" s="155"/>
      <c r="K46" s="141"/>
      <c r="L46" s="141"/>
      <c r="M46" s="141"/>
      <c r="N46" s="141"/>
    </row>
    <row r="47" spans="1:14" x14ac:dyDescent="0.25">
      <c r="A47" s="156">
        <v>0</v>
      </c>
      <c r="B47" s="157"/>
      <c r="C47" s="151">
        <v>0</v>
      </c>
      <c r="D47" s="152">
        <v>0</v>
      </c>
      <c r="E47" s="161">
        <v>0</v>
      </c>
      <c r="F47" s="108"/>
      <c r="G47" s="115">
        <f t="shared" si="5"/>
        <v>0</v>
      </c>
      <c r="I47" s="141"/>
      <c r="J47" s="155"/>
      <c r="K47" s="141"/>
      <c r="L47" s="141"/>
      <c r="M47" s="141"/>
      <c r="N47" s="141"/>
    </row>
    <row r="48" spans="1:14" x14ac:dyDescent="0.25">
      <c r="A48" s="156">
        <v>0</v>
      </c>
      <c r="B48" s="157"/>
      <c r="C48" s="151">
        <v>0</v>
      </c>
      <c r="D48" s="152">
        <v>0</v>
      </c>
      <c r="E48" s="161">
        <v>0</v>
      </c>
      <c r="F48" s="108"/>
      <c r="G48" s="115">
        <f t="shared" si="5"/>
        <v>0</v>
      </c>
      <c r="I48" s="141"/>
      <c r="J48" s="155"/>
      <c r="K48" s="141"/>
      <c r="L48" s="141"/>
      <c r="M48" s="141"/>
      <c r="N48" s="141"/>
    </row>
    <row r="49" spans="1:14" x14ac:dyDescent="0.25">
      <c r="A49" s="156">
        <v>0</v>
      </c>
      <c r="B49" s="157"/>
      <c r="C49" s="151">
        <v>0</v>
      </c>
      <c r="D49" s="152">
        <v>0</v>
      </c>
      <c r="E49" s="161">
        <v>0</v>
      </c>
      <c r="F49" s="108"/>
      <c r="G49" s="115">
        <f t="shared" si="5"/>
        <v>0</v>
      </c>
      <c r="I49" s="141"/>
      <c r="J49" s="155"/>
      <c r="K49" s="141"/>
      <c r="L49" s="141"/>
      <c r="M49" s="141"/>
      <c r="N49" s="141"/>
    </row>
    <row r="50" spans="1:14" x14ac:dyDescent="0.25">
      <c r="A50" s="156">
        <v>0</v>
      </c>
      <c r="B50" s="157"/>
      <c r="C50" s="151">
        <v>0</v>
      </c>
      <c r="D50" s="152">
        <v>0</v>
      </c>
      <c r="E50" s="161">
        <v>0</v>
      </c>
      <c r="F50" s="108"/>
      <c r="G50" s="115">
        <f t="shared" si="5"/>
        <v>0</v>
      </c>
      <c r="I50" s="141"/>
      <c r="J50" s="155"/>
      <c r="K50" s="141"/>
      <c r="L50" s="141"/>
      <c r="M50" s="141"/>
      <c r="N50" s="141"/>
    </row>
    <row r="51" spans="1:14" x14ac:dyDescent="0.25">
      <c r="A51" s="156">
        <v>0</v>
      </c>
      <c r="B51" s="157"/>
      <c r="C51" s="151">
        <v>0</v>
      </c>
      <c r="D51" s="152">
        <v>0</v>
      </c>
      <c r="E51" s="161">
        <v>0</v>
      </c>
      <c r="F51" s="108"/>
      <c r="G51" s="115">
        <f t="shared" si="5"/>
        <v>0</v>
      </c>
      <c r="I51" s="141"/>
      <c r="J51" s="155"/>
      <c r="K51" s="141"/>
      <c r="L51" s="141"/>
      <c r="M51" s="141"/>
      <c r="N51" s="141"/>
    </row>
    <row r="52" spans="1:14" x14ac:dyDescent="0.25">
      <c r="A52" s="156">
        <v>0</v>
      </c>
      <c r="B52" s="157"/>
      <c r="C52" s="151">
        <v>0</v>
      </c>
      <c r="D52" s="152">
        <v>0</v>
      </c>
      <c r="E52" s="161">
        <v>0</v>
      </c>
      <c r="F52" s="108"/>
      <c r="G52" s="115">
        <f t="shared" si="5"/>
        <v>0</v>
      </c>
      <c r="I52" s="141"/>
      <c r="J52" s="155"/>
      <c r="K52" s="141"/>
      <c r="L52" s="141"/>
      <c r="M52" s="141"/>
      <c r="N52" s="141"/>
    </row>
    <row r="53" spans="1:14" x14ac:dyDescent="0.25">
      <c r="A53" s="156">
        <v>0</v>
      </c>
      <c r="B53" s="157"/>
      <c r="C53" s="151">
        <v>0</v>
      </c>
      <c r="D53" s="152">
        <v>0</v>
      </c>
      <c r="E53" s="161">
        <v>0</v>
      </c>
      <c r="F53" s="108"/>
      <c r="G53" s="115">
        <f t="shared" si="5"/>
        <v>0</v>
      </c>
      <c r="I53" s="141"/>
      <c r="J53" s="155"/>
      <c r="K53" s="141"/>
      <c r="L53" s="141"/>
      <c r="M53" s="141"/>
      <c r="N53" s="141"/>
    </row>
    <row r="54" spans="1:14" x14ac:dyDescent="0.25">
      <c r="A54" s="156">
        <v>0</v>
      </c>
      <c r="B54" s="157"/>
      <c r="C54" s="151">
        <v>0</v>
      </c>
      <c r="D54" s="152">
        <v>0</v>
      </c>
      <c r="E54" s="161">
        <v>0</v>
      </c>
      <c r="F54" s="108"/>
      <c r="G54" s="115">
        <f t="shared" si="5"/>
        <v>0</v>
      </c>
      <c r="I54" s="141"/>
      <c r="J54" s="155"/>
      <c r="K54" s="141"/>
      <c r="L54" s="141"/>
      <c r="M54" s="141"/>
      <c r="N54" s="141"/>
    </row>
    <row r="55" spans="1:14" x14ac:dyDescent="0.25">
      <c r="A55" s="140">
        <v>0</v>
      </c>
      <c r="B55" s="105"/>
      <c r="C55" s="151">
        <v>0</v>
      </c>
      <c r="D55" s="152">
        <v>0</v>
      </c>
      <c r="E55" s="140">
        <v>0</v>
      </c>
      <c r="F55" s="108"/>
      <c r="G55" s="115">
        <f t="shared" si="5"/>
        <v>0</v>
      </c>
      <c r="I55" s="141"/>
      <c r="J55" s="141"/>
      <c r="K55" s="141"/>
      <c r="L55" s="141"/>
      <c r="M55" s="141"/>
      <c r="N55" s="141"/>
    </row>
    <row r="56" spans="1:14" x14ac:dyDescent="0.25">
      <c r="A56" s="156">
        <v>0</v>
      </c>
      <c r="B56" s="157"/>
      <c r="C56" s="151">
        <v>0</v>
      </c>
      <c r="D56" s="152">
        <v>0</v>
      </c>
      <c r="E56" s="161">
        <v>0</v>
      </c>
      <c r="F56" s="108"/>
      <c r="G56" s="115">
        <f t="shared" si="5"/>
        <v>0</v>
      </c>
      <c r="I56" s="141"/>
      <c r="J56" s="155"/>
      <c r="K56" s="141"/>
      <c r="L56" s="141"/>
      <c r="M56" s="141"/>
      <c r="N56" s="141"/>
    </row>
    <row r="57" spans="1:14" x14ac:dyDescent="0.25">
      <c r="A57" s="156">
        <v>0</v>
      </c>
      <c r="B57" s="157"/>
      <c r="C57" s="151">
        <v>0</v>
      </c>
      <c r="D57" s="152">
        <v>0</v>
      </c>
      <c r="E57" s="161">
        <v>0</v>
      </c>
      <c r="F57" s="108"/>
      <c r="G57" s="115">
        <f t="shared" si="5"/>
        <v>0</v>
      </c>
      <c r="I57" s="141"/>
      <c r="J57" s="155"/>
      <c r="K57" s="141"/>
      <c r="L57" s="141"/>
      <c r="M57" s="141"/>
      <c r="N57" s="141"/>
    </row>
    <row r="58" spans="1:14" x14ac:dyDescent="0.25">
      <c r="A58" s="156">
        <v>0</v>
      </c>
      <c r="B58" s="157"/>
      <c r="C58" s="151">
        <v>0</v>
      </c>
      <c r="D58" s="152">
        <v>0</v>
      </c>
      <c r="E58" s="161">
        <v>0</v>
      </c>
      <c r="F58" s="108"/>
      <c r="G58" s="115">
        <f t="shared" si="5"/>
        <v>0</v>
      </c>
      <c r="I58" s="141"/>
      <c r="J58" s="155"/>
      <c r="K58" s="141"/>
      <c r="L58" s="141"/>
      <c r="M58" s="141"/>
      <c r="N58" s="141"/>
    </row>
    <row r="59" spans="1:14" x14ac:dyDescent="0.25">
      <c r="A59" s="156">
        <v>0</v>
      </c>
      <c r="B59" s="157"/>
      <c r="C59" s="151">
        <v>0</v>
      </c>
      <c r="D59" s="152">
        <v>0</v>
      </c>
      <c r="E59" s="161">
        <v>0</v>
      </c>
      <c r="F59" s="108"/>
      <c r="G59" s="115">
        <f t="shared" si="5"/>
        <v>0</v>
      </c>
      <c r="I59" s="141"/>
      <c r="J59" s="155"/>
      <c r="K59" s="141"/>
      <c r="L59" s="141"/>
      <c r="M59" s="141"/>
      <c r="N59" s="141"/>
    </row>
    <row r="60" spans="1:14" x14ac:dyDescent="0.25">
      <c r="A60" s="156">
        <v>0</v>
      </c>
      <c r="B60" s="157"/>
      <c r="C60" s="151">
        <v>0</v>
      </c>
      <c r="D60" s="152">
        <v>0</v>
      </c>
      <c r="E60" s="161">
        <v>0</v>
      </c>
      <c r="F60" s="108"/>
      <c r="G60" s="115">
        <f t="shared" si="5"/>
        <v>0</v>
      </c>
      <c r="I60" s="141"/>
      <c r="J60" s="155"/>
      <c r="K60" s="141"/>
      <c r="L60" s="141"/>
      <c r="M60" s="141"/>
      <c r="N60" s="141"/>
    </row>
    <row r="61" spans="1:14" x14ac:dyDescent="0.25">
      <c r="A61" s="140">
        <v>0</v>
      </c>
      <c r="B61" s="105"/>
      <c r="C61" s="115">
        <v>0</v>
      </c>
      <c r="D61" s="115">
        <v>0</v>
      </c>
      <c r="E61" s="140">
        <v>0</v>
      </c>
      <c r="F61" s="108"/>
      <c r="G61" s="115">
        <f t="shared" si="5"/>
        <v>0</v>
      </c>
      <c r="I61" s="141"/>
      <c r="J61" s="141"/>
      <c r="K61" s="141"/>
      <c r="L61" s="141"/>
      <c r="M61" s="141"/>
      <c r="N61" s="141"/>
    </row>
    <row r="62" spans="1:14" x14ac:dyDescent="0.25">
      <c r="A62" s="140">
        <v>0</v>
      </c>
      <c r="B62" s="105"/>
      <c r="C62" s="115">
        <v>0</v>
      </c>
      <c r="D62" s="115">
        <v>0</v>
      </c>
      <c r="E62" s="140">
        <v>0</v>
      </c>
      <c r="F62" s="108"/>
      <c r="G62" s="115">
        <f t="shared" si="5"/>
        <v>0</v>
      </c>
      <c r="I62" s="141"/>
      <c r="J62" s="141"/>
      <c r="K62" s="141"/>
      <c r="L62" s="141"/>
      <c r="M62" s="141"/>
      <c r="N62" s="141"/>
    </row>
    <row r="63" spans="1:14" x14ac:dyDescent="0.25">
      <c r="A63" s="162">
        <v>0</v>
      </c>
      <c r="B63" s="119"/>
      <c r="C63" s="118">
        <v>0</v>
      </c>
      <c r="D63" s="118">
        <v>0</v>
      </c>
      <c r="E63" s="162">
        <v>0</v>
      </c>
      <c r="F63" s="121"/>
      <c r="G63" s="115">
        <f t="shared" si="5"/>
        <v>0</v>
      </c>
      <c r="I63" s="141"/>
      <c r="J63" s="141"/>
      <c r="K63" s="141"/>
      <c r="L63" s="141"/>
      <c r="M63" s="141"/>
      <c r="N63" s="141"/>
    </row>
    <row r="64" spans="1:14" x14ac:dyDescent="0.25">
      <c r="A64" s="143" t="s">
        <v>183</v>
      </c>
      <c r="B64" s="123"/>
      <c r="C64" s="122">
        <v>0</v>
      </c>
      <c r="D64" s="122">
        <v>0</v>
      </c>
      <c r="E64" s="143">
        <v>0</v>
      </c>
      <c r="F64" s="144"/>
      <c r="G64" s="144">
        <f>TRUNC(ROUND(SUM(G44:G63),2),2)</f>
        <v>145.29</v>
      </c>
      <c r="I64" s="141"/>
      <c r="J64" s="141"/>
      <c r="K64" s="141"/>
      <c r="L64" s="141"/>
      <c r="M64" s="141"/>
      <c r="N64" s="141"/>
    </row>
    <row r="65" spans="1:22" s="93" customFormat="1" x14ac:dyDescent="0.25">
      <c r="A65" s="126" t="s">
        <v>184</v>
      </c>
      <c r="B65" s="127"/>
      <c r="C65" s="128"/>
      <c r="D65" s="128"/>
      <c r="E65" s="129"/>
      <c r="F65" s="129"/>
      <c r="G65" s="130"/>
      <c r="I65" s="145"/>
      <c r="J65" s="145"/>
      <c r="K65" s="145"/>
      <c r="L65" s="145"/>
      <c r="M65" s="145"/>
      <c r="N65" s="145"/>
    </row>
    <row r="66" spans="1:22" ht="27.75" customHeight="1" x14ac:dyDescent="0.25">
      <c r="A66" s="163" t="s">
        <v>122</v>
      </c>
      <c r="B66" s="132"/>
      <c r="C66" s="95" t="s">
        <v>185</v>
      </c>
      <c r="D66" s="95" t="s">
        <v>186</v>
      </c>
      <c r="E66" s="163" t="s">
        <v>124</v>
      </c>
      <c r="F66" s="133"/>
      <c r="G66" s="134" t="s">
        <v>187</v>
      </c>
    </row>
    <row r="67" spans="1:22" x14ac:dyDescent="0.25">
      <c r="A67" s="142"/>
      <c r="B67" s="85"/>
      <c r="C67" s="120"/>
      <c r="D67" s="120" t="s">
        <v>128</v>
      </c>
      <c r="E67" s="164" t="s">
        <v>129</v>
      </c>
      <c r="F67" s="165"/>
      <c r="G67" s="99" t="s">
        <v>188</v>
      </c>
    </row>
    <row r="68" spans="1:22" ht="15.75" thickBot="1" x14ac:dyDescent="0.3">
      <c r="A68" s="166"/>
      <c r="B68" s="167"/>
      <c r="C68" s="168"/>
      <c r="D68" s="168"/>
      <c r="E68" s="161"/>
      <c r="F68" s="108"/>
      <c r="G68" s="168"/>
    </row>
    <row r="69" spans="1:22" ht="15.75" thickBot="1" x14ac:dyDescent="0.3">
      <c r="A69" s="169" t="s">
        <v>189</v>
      </c>
      <c r="B69" s="170"/>
      <c r="C69" s="116" t="s">
        <v>20</v>
      </c>
      <c r="D69" s="116">
        <v>1</v>
      </c>
      <c r="E69" s="140">
        <v>9</v>
      </c>
      <c r="F69" s="108"/>
      <c r="G69" s="115">
        <f>IFERROR(TRUNC(ROUND(D69*E69,2),2),0)</f>
        <v>9</v>
      </c>
      <c r="I69" s="171" t="s">
        <v>190</v>
      </c>
      <c r="J69" s="172">
        <v>0</v>
      </c>
    </row>
    <row r="70" spans="1:22" x14ac:dyDescent="0.25">
      <c r="A70" s="173"/>
      <c r="B70" s="174"/>
      <c r="C70" s="120"/>
      <c r="D70" s="120"/>
      <c r="E70" s="175"/>
      <c r="F70" s="176"/>
      <c r="G70" s="118"/>
    </row>
    <row r="71" spans="1:22" x14ac:dyDescent="0.25">
      <c r="A71" s="143" t="s">
        <v>191</v>
      </c>
      <c r="B71" s="123"/>
      <c r="C71" s="122"/>
      <c r="D71" s="122"/>
      <c r="E71" s="122"/>
      <c r="F71" s="123"/>
      <c r="G71" s="122">
        <f>TRUNC(ROUND(SUM(G68:G70),5),2)</f>
        <v>9</v>
      </c>
    </row>
    <row r="72" spans="1:22" s="93" customFormat="1" ht="15.75" customHeight="1" x14ac:dyDescent="0.25">
      <c r="A72" s="177"/>
      <c r="B72" s="178"/>
      <c r="C72" s="129" t="s">
        <v>192</v>
      </c>
      <c r="D72" s="129"/>
      <c r="E72" s="129"/>
      <c r="F72" s="129"/>
      <c r="G72" s="179">
        <f>TRUNC(ROUND(G29+G40+G64+G71,2),2)</f>
        <v>240.25</v>
      </c>
    </row>
    <row r="73" spans="1:22" ht="15.75" customHeight="1" x14ac:dyDescent="0.25">
      <c r="A73" s="180"/>
      <c r="B73" s="181"/>
      <c r="C73" s="182" t="s">
        <v>193</v>
      </c>
      <c r="D73" s="124"/>
      <c r="E73" s="124"/>
      <c r="F73" s="183">
        <v>0.03</v>
      </c>
      <c r="G73" s="122">
        <f>TRUNC(ROUND(G72*F73,2),2)</f>
        <v>7.21</v>
      </c>
    </row>
    <row r="74" spans="1:22" ht="15.75" customHeight="1" x14ac:dyDescent="0.25">
      <c r="A74" s="180"/>
      <c r="B74" s="181"/>
      <c r="C74" s="182" t="s">
        <v>194</v>
      </c>
      <c r="D74" s="124"/>
      <c r="E74" s="124"/>
      <c r="F74" s="184">
        <v>1.1000000000000001E-3</v>
      </c>
      <c r="G74" s="122">
        <f>TRUNC(ROUND(G72*F74,2),2)</f>
        <v>0.26</v>
      </c>
      <c r="V74">
        <f>+COLUMN(V73)</f>
        <v>22</v>
      </c>
    </row>
    <row r="75" spans="1:22" ht="15.75" customHeight="1" x14ac:dyDescent="0.25">
      <c r="A75" s="185"/>
      <c r="B75" s="186"/>
      <c r="C75" s="182" t="s">
        <v>195</v>
      </c>
      <c r="D75" s="124"/>
      <c r="E75" s="124"/>
      <c r="F75" s="144"/>
      <c r="G75" s="122">
        <f>TRUNC(ROUND(SUM(G72:G74),2),2)</f>
        <v>247.72</v>
      </c>
      <c r="U75" t="s">
        <v>196</v>
      </c>
      <c r="V75">
        <f>+TRUNC(ROUND(G29+G40+G71+G73+G74,2),2)</f>
        <v>102.43</v>
      </c>
    </row>
    <row r="76" spans="1:22" s="93" customFormat="1" ht="15.75" customHeight="1" x14ac:dyDescent="0.25">
      <c r="A76" s="187" t="s">
        <v>197</v>
      </c>
      <c r="B76" s="188"/>
      <c r="C76" s="189" t="s">
        <v>198</v>
      </c>
      <c r="D76" s="190"/>
      <c r="E76" s="190"/>
      <c r="F76" s="191"/>
      <c r="G76" s="192"/>
      <c r="U76" s="93" t="s">
        <v>199</v>
      </c>
      <c r="V76" s="93">
        <f>+G64</f>
        <v>145.29</v>
      </c>
    </row>
    <row r="77" spans="1:22" x14ac:dyDescent="0.25">
      <c r="A77" s="193"/>
      <c r="B77" s="193"/>
      <c r="C77" s="193"/>
      <c r="D77" s="193"/>
      <c r="E77" s="193"/>
      <c r="F77" s="193"/>
      <c r="G77" s="193"/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3" orientation="portrait" horizontalDpi="4294967293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tabColor rgb="FF92D050"/>
    <pageSetUpPr fitToPage="1"/>
  </sheetPr>
  <dimension ref="A1:V77"/>
  <sheetViews>
    <sheetView showZeros="0" view="pageBreakPreview" topLeftCell="A4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58" t="s">
        <v>109</v>
      </c>
      <c r="B1" s="59"/>
      <c r="C1" s="59"/>
      <c r="D1" s="59"/>
      <c r="E1" s="59"/>
      <c r="F1" s="59"/>
      <c r="G1" s="60"/>
    </row>
    <row r="2" spans="1:22" ht="15" customHeight="1" x14ac:dyDescent="0.25">
      <c r="A2" s="61" t="s">
        <v>110</v>
      </c>
      <c r="B2" s="62"/>
      <c r="C2" s="62"/>
      <c r="D2" s="62" t="s">
        <v>111</v>
      </c>
      <c r="E2" s="63" t="s">
        <v>17</v>
      </c>
      <c r="F2" s="63"/>
      <c r="G2" s="64"/>
    </row>
    <row r="3" spans="1:22" ht="103.5" customHeight="1" x14ac:dyDescent="0.25">
      <c r="A3" s="65" t="s">
        <v>112</v>
      </c>
      <c r="B3" s="66"/>
      <c r="C3" s="62"/>
      <c r="D3" s="62"/>
      <c r="E3" s="63"/>
      <c r="F3" s="63"/>
      <c r="G3" s="64"/>
    </row>
    <row r="4" spans="1:22" ht="18" x14ac:dyDescent="0.25">
      <c r="A4" s="67" t="s">
        <v>113</v>
      </c>
      <c r="B4" s="68"/>
      <c r="C4" s="68"/>
      <c r="D4" s="68"/>
      <c r="E4" s="68"/>
      <c r="F4" s="68"/>
      <c r="G4" s="69"/>
    </row>
    <row r="5" spans="1:22" x14ac:dyDescent="0.25">
      <c r="A5" s="70"/>
      <c r="B5" s="71"/>
      <c r="C5" s="71"/>
      <c r="D5" s="72" t="s">
        <v>114</v>
      </c>
      <c r="F5" s="73"/>
      <c r="G5" s="74"/>
    </row>
    <row r="6" spans="1:22" x14ac:dyDescent="0.25">
      <c r="A6" s="75" t="s">
        <v>115</v>
      </c>
      <c r="B6" s="76"/>
      <c r="C6" s="71"/>
      <c r="D6" s="71"/>
      <c r="E6" s="71"/>
      <c r="F6" s="71"/>
      <c r="G6" s="77"/>
    </row>
    <row r="7" spans="1:22" ht="42" customHeight="1" x14ac:dyDescent="0.25">
      <c r="A7" s="78" t="s">
        <v>31</v>
      </c>
      <c r="B7" s="79"/>
      <c r="C7" s="79"/>
      <c r="D7" s="79"/>
      <c r="E7" s="79"/>
      <c r="F7" s="80" t="s">
        <v>116</v>
      </c>
      <c r="G7" s="81" t="s">
        <v>20</v>
      </c>
      <c r="H7" s="82"/>
      <c r="I7" s="83" t="s">
        <v>117</v>
      </c>
      <c r="J7" s="82">
        <v>2</v>
      </c>
    </row>
    <row r="8" spans="1:22" x14ac:dyDescent="0.25">
      <c r="A8" s="84" t="s">
        <v>118</v>
      </c>
      <c r="B8" s="85"/>
      <c r="C8" s="85"/>
      <c r="D8" s="85"/>
      <c r="E8" s="86"/>
      <c r="F8" s="86"/>
      <c r="G8" s="87"/>
    </row>
    <row r="9" spans="1:22" s="93" customFormat="1" x14ac:dyDescent="0.25">
      <c r="A9" s="88" t="s">
        <v>119</v>
      </c>
      <c r="B9" s="89"/>
      <c r="C9" s="90"/>
      <c r="D9" s="90"/>
      <c r="E9" s="91"/>
      <c r="F9" s="91"/>
      <c r="G9" s="92"/>
      <c r="I9" s="94" t="s">
        <v>120</v>
      </c>
      <c r="J9" s="94" t="s">
        <v>121</v>
      </c>
    </row>
    <row r="10" spans="1:22" ht="15.75" x14ac:dyDescent="0.25">
      <c r="A10" s="95" t="s">
        <v>122</v>
      </c>
      <c r="B10" s="95" t="s">
        <v>123</v>
      </c>
      <c r="C10" s="95" t="s">
        <v>124</v>
      </c>
      <c r="D10" s="95" t="s">
        <v>125</v>
      </c>
      <c r="E10" s="96" t="s">
        <v>126</v>
      </c>
      <c r="F10" s="96"/>
      <c r="G10" s="95" t="s">
        <v>127</v>
      </c>
      <c r="I10" s="97">
        <v>0.5</v>
      </c>
      <c r="J10" s="97">
        <f>1/I10</f>
        <v>2</v>
      </c>
    </row>
    <row r="11" spans="1:22" x14ac:dyDescent="0.25">
      <c r="A11" s="98"/>
      <c r="B11" s="99" t="s">
        <v>128</v>
      </c>
      <c r="C11" s="100" t="s">
        <v>129</v>
      </c>
      <c r="D11" s="99" t="s">
        <v>130</v>
      </c>
      <c r="E11" s="101" t="s">
        <v>131</v>
      </c>
      <c r="F11" s="102"/>
      <c r="G11" s="103" t="s">
        <v>132</v>
      </c>
      <c r="L11" t="s">
        <v>133</v>
      </c>
      <c r="M11" t="s">
        <v>134</v>
      </c>
      <c r="N11" t="s">
        <v>135</v>
      </c>
      <c r="O11" t="s">
        <v>136</v>
      </c>
      <c r="P11" t="s">
        <v>137</v>
      </c>
      <c r="Q11" t="s">
        <v>138</v>
      </c>
      <c r="R11" t="s">
        <v>139</v>
      </c>
      <c r="S11" t="s">
        <v>140</v>
      </c>
    </row>
    <row r="12" spans="1:22" x14ac:dyDescent="0.25">
      <c r="A12" s="104" t="s">
        <v>141</v>
      </c>
      <c r="B12" s="104">
        <v>0.2</v>
      </c>
      <c r="C12" s="105">
        <v>4.25</v>
      </c>
      <c r="D12" s="106">
        <f>IFERROR(ROUND(B12*C12,5),0)</f>
        <v>0.85</v>
      </c>
      <c r="E12" s="107">
        <v>1.53</v>
      </c>
      <c r="F12" s="108"/>
      <c r="G12" s="106">
        <f>IFERROR(TRUNC(ROUND(D12*E12,2),2),0)</f>
        <v>1.3</v>
      </c>
      <c r="I12" t="s">
        <v>142</v>
      </c>
      <c r="J12">
        <v>2</v>
      </c>
      <c r="U12">
        <v>6.25</v>
      </c>
      <c r="V12">
        <f>+U12*1.4</f>
        <v>8.75</v>
      </c>
    </row>
    <row r="13" spans="1:22" x14ac:dyDescent="0.25">
      <c r="A13" s="104" t="s">
        <v>143</v>
      </c>
      <c r="B13" s="104">
        <v>0</v>
      </c>
      <c r="C13" s="105">
        <v>10</v>
      </c>
      <c r="D13" s="106">
        <f t="shared" ref="D13:D26" si="0">IFERROR(ROUND(B13*C13,5),0)</f>
        <v>0</v>
      </c>
      <c r="E13" s="109">
        <v>1.53</v>
      </c>
      <c r="F13" s="110"/>
      <c r="G13" s="106">
        <f t="shared" ref="G13:G26" si="1">IFERROR(TRUNC(ROUND(D13*E13,2),2),0)</f>
        <v>0</v>
      </c>
      <c r="I13" t="s">
        <v>144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4" t="s">
        <v>145</v>
      </c>
      <c r="B14" s="104">
        <v>0</v>
      </c>
      <c r="C14" s="105">
        <v>20</v>
      </c>
      <c r="D14" s="106">
        <f t="shared" si="0"/>
        <v>0</v>
      </c>
      <c r="E14" s="107">
        <v>1.53</v>
      </c>
      <c r="F14" s="108"/>
      <c r="G14" s="106">
        <f t="shared" si="1"/>
        <v>0</v>
      </c>
      <c r="I14" t="s">
        <v>146</v>
      </c>
      <c r="J14">
        <v>2</v>
      </c>
      <c r="U14">
        <v>65</v>
      </c>
      <c r="V14">
        <f t="shared" si="2"/>
        <v>91</v>
      </c>
    </row>
    <row r="15" spans="1:22" x14ac:dyDescent="0.25">
      <c r="A15" s="104" t="s">
        <v>147</v>
      </c>
      <c r="B15" s="104">
        <v>0</v>
      </c>
      <c r="C15" s="105">
        <v>1</v>
      </c>
      <c r="D15" s="106">
        <f t="shared" si="0"/>
        <v>0</v>
      </c>
      <c r="E15" s="107">
        <v>1.53</v>
      </c>
      <c r="F15" s="108"/>
      <c r="G15" s="106">
        <f t="shared" si="1"/>
        <v>0</v>
      </c>
      <c r="I15" t="s">
        <v>148</v>
      </c>
      <c r="J15">
        <v>2</v>
      </c>
      <c r="U15">
        <v>2</v>
      </c>
      <c r="V15">
        <f t="shared" si="2"/>
        <v>2.8</v>
      </c>
    </row>
    <row r="16" spans="1:22" x14ac:dyDescent="0.25">
      <c r="A16" s="104" t="s">
        <v>149</v>
      </c>
      <c r="B16" s="104">
        <v>0.5</v>
      </c>
      <c r="C16" s="105">
        <v>0.5</v>
      </c>
      <c r="D16" s="106">
        <f t="shared" si="0"/>
        <v>0.25</v>
      </c>
      <c r="E16" s="107">
        <v>1.53</v>
      </c>
      <c r="F16" s="108"/>
      <c r="G16" s="106">
        <f t="shared" si="1"/>
        <v>0.38</v>
      </c>
      <c r="I16" t="s">
        <v>150</v>
      </c>
      <c r="J16">
        <v>2</v>
      </c>
      <c r="U16">
        <v>0.5</v>
      </c>
      <c r="V16">
        <f t="shared" si="2"/>
        <v>0.7</v>
      </c>
    </row>
    <row r="17" spans="1:22" x14ac:dyDescent="0.25">
      <c r="A17" s="104" t="s">
        <v>148</v>
      </c>
      <c r="B17" s="104">
        <v>0</v>
      </c>
      <c r="C17" s="105">
        <v>0.15</v>
      </c>
      <c r="D17" s="106">
        <f t="shared" si="0"/>
        <v>0</v>
      </c>
      <c r="E17" s="107">
        <v>1.53</v>
      </c>
      <c r="F17" s="108"/>
      <c r="G17" s="106">
        <f t="shared" si="1"/>
        <v>0</v>
      </c>
      <c r="I17" t="s">
        <v>151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111" t="s">
        <v>152</v>
      </c>
      <c r="B18" s="104">
        <v>1.5</v>
      </c>
      <c r="C18" s="105">
        <v>0.15</v>
      </c>
      <c r="D18" s="106">
        <f t="shared" si="0"/>
        <v>0.22500000000000001</v>
      </c>
      <c r="E18" s="107">
        <v>1.53</v>
      </c>
      <c r="F18" s="108"/>
      <c r="G18" s="106">
        <f t="shared" si="1"/>
        <v>0.34</v>
      </c>
      <c r="I18" t="s">
        <v>153</v>
      </c>
      <c r="J18">
        <v>2</v>
      </c>
      <c r="U18">
        <v>0.15</v>
      </c>
      <c r="V18">
        <f t="shared" si="2"/>
        <v>0.21</v>
      </c>
    </row>
    <row r="19" spans="1:22" x14ac:dyDescent="0.25">
      <c r="A19" s="104" t="s">
        <v>154</v>
      </c>
      <c r="B19" s="104">
        <v>0</v>
      </c>
      <c r="C19" s="105">
        <v>0.16</v>
      </c>
      <c r="D19" s="106">
        <f t="shared" si="0"/>
        <v>0</v>
      </c>
      <c r="E19" s="107">
        <v>1.53</v>
      </c>
      <c r="F19" s="108"/>
      <c r="G19" s="106">
        <f t="shared" si="1"/>
        <v>0</v>
      </c>
      <c r="I19" t="s">
        <v>155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4" t="s">
        <v>156</v>
      </c>
      <c r="B20" s="104">
        <v>0</v>
      </c>
      <c r="C20" s="105">
        <v>0.2</v>
      </c>
      <c r="D20" s="106">
        <f t="shared" si="0"/>
        <v>0</v>
      </c>
      <c r="E20" s="107">
        <v>1.53</v>
      </c>
      <c r="F20" s="108"/>
      <c r="G20" s="106">
        <f t="shared" si="1"/>
        <v>0</v>
      </c>
      <c r="I20" t="s">
        <v>157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4" t="s">
        <v>158</v>
      </c>
      <c r="B21" s="104">
        <v>1</v>
      </c>
      <c r="C21" s="105">
        <v>0.2</v>
      </c>
      <c r="D21" s="106">
        <f t="shared" si="0"/>
        <v>0.2</v>
      </c>
      <c r="E21" s="107">
        <v>1.53</v>
      </c>
      <c r="F21" s="108"/>
      <c r="G21" s="106">
        <f t="shared" si="1"/>
        <v>0.31</v>
      </c>
      <c r="I21" t="s">
        <v>159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4" t="s">
        <v>160</v>
      </c>
      <c r="B22" s="104">
        <v>1</v>
      </c>
      <c r="C22" s="105">
        <v>0.17</v>
      </c>
      <c r="D22" s="106">
        <f t="shared" si="0"/>
        <v>0.17</v>
      </c>
      <c r="E22" s="107">
        <v>1.53</v>
      </c>
      <c r="F22" s="108"/>
      <c r="G22" s="106">
        <f t="shared" si="1"/>
        <v>0.26</v>
      </c>
      <c r="I22" t="s">
        <v>161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4" t="s">
        <v>162</v>
      </c>
      <c r="B23" s="104">
        <v>1</v>
      </c>
      <c r="C23" s="105">
        <v>0.05</v>
      </c>
      <c r="D23" s="106">
        <f t="shared" si="0"/>
        <v>0.05</v>
      </c>
      <c r="E23" s="107">
        <v>1.53</v>
      </c>
      <c r="F23" s="108"/>
      <c r="G23" s="106">
        <f t="shared" si="1"/>
        <v>0.08</v>
      </c>
      <c r="I23" t="s">
        <v>163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2" t="s">
        <v>164</v>
      </c>
      <c r="B24" s="104">
        <v>5</v>
      </c>
      <c r="C24" s="105">
        <v>0.05</v>
      </c>
      <c r="D24" s="106">
        <f t="shared" si="0"/>
        <v>0.25</v>
      </c>
      <c r="E24" s="107">
        <v>1.53</v>
      </c>
      <c r="F24" s="108"/>
      <c r="G24" s="106">
        <f t="shared" si="1"/>
        <v>0.38</v>
      </c>
      <c r="I24" t="s">
        <v>165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3" t="s">
        <v>161</v>
      </c>
      <c r="B25" s="112">
        <v>0</v>
      </c>
      <c r="C25" s="105">
        <v>0.05</v>
      </c>
      <c r="D25" s="106">
        <f t="shared" si="0"/>
        <v>0</v>
      </c>
      <c r="E25" s="107">
        <v>1.53</v>
      </c>
      <c r="F25" s="108"/>
      <c r="G25" s="106">
        <f t="shared" si="1"/>
        <v>0</v>
      </c>
      <c r="I25" t="s">
        <v>166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4" t="s">
        <v>167</v>
      </c>
      <c r="B26" s="113">
        <v>0</v>
      </c>
      <c r="C26" s="105">
        <v>2</v>
      </c>
      <c r="D26" s="106">
        <f t="shared" si="0"/>
        <v>0</v>
      </c>
      <c r="E26" s="107">
        <v>1.53</v>
      </c>
      <c r="F26" s="108"/>
      <c r="G26" s="106">
        <f t="shared" si="1"/>
        <v>0</v>
      </c>
      <c r="I26" t="s">
        <v>168</v>
      </c>
      <c r="J26">
        <v>5</v>
      </c>
      <c r="U26">
        <v>5</v>
      </c>
      <c r="V26">
        <f t="shared" si="2"/>
        <v>7</v>
      </c>
    </row>
    <row r="27" spans="1:22" x14ac:dyDescent="0.25">
      <c r="A27" s="115"/>
      <c r="B27" s="116"/>
      <c r="C27" s="105"/>
      <c r="D27" s="117"/>
      <c r="E27" s="105"/>
      <c r="F27" s="108"/>
      <c r="G27" s="110"/>
      <c r="I27" t="s">
        <v>169</v>
      </c>
      <c r="J27">
        <v>5</v>
      </c>
    </row>
    <row r="28" spans="1:22" x14ac:dyDescent="0.25">
      <c r="A28" s="118"/>
      <c r="B28" s="118"/>
      <c r="C28" s="119"/>
      <c r="D28" s="120"/>
      <c r="E28" s="119"/>
      <c r="F28" s="121"/>
      <c r="G28" s="87"/>
    </row>
    <row r="29" spans="1:22" x14ac:dyDescent="0.25">
      <c r="A29" s="122" t="s">
        <v>170</v>
      </c>
      <c r="B29" s="122"/>
      <c r="C29" s="123"/>
      <c r="D29" s="122"/>
      <c r="E29" s="124"/>
      <c r="F29" s="125"/>
      <c r="G29" s="122">
        <f>TRUNC(ROUND(SUM(G12:G28),2),2)</f>
        <v>3.05</v>
      </c>
    </row>
    <row r="30" spans="1:22" s="93" customFormat="1" x14ac:dyDescent="0.25">
      <c r="A30" s="126" t="s">
        <v>171</v>
      </c>
      <c r="B30" s="127"/>
      <c r="C30" s="128"/>
      <c r="D30" s="128"/>
      <c r="E30" s="129"/>
      <c r="F30" s="129"/>
      <c r="G30" s="130"/>
    </row>
    <row r="31" spans="1:22" x14ac:dyDescent="0.25">
      <c r="A31" s="95" t="s">
        <v>172</v>
      </c>
      <c r="B31" s="131" t="s">
        <v>123</v>
      </c>
      <c r="C31" s="95" t="s">
        <v>173</v>
      </c>
      <c r="D31" s="95" t="s">
        <v>125</v>
      </c>
      <c r="E31" s="132" t="s">
        <v>126</v>
      </c>
      <c r="F31" s="133"/>
      <c r="G31" s="134" t="s">
        <v>127</v>
      </c>
    </row>
    <row r="32" spans="1:22" x14ac:dyDescent="0.25">
      <c r="A32" s="135"/>
      <c r="B32" s="136" t="s">
        <v>128</v>
      </c>
      <c r="C32" s="120" t="s">
        <v>129</v>
      </c>
      <c r="D32" s="120" t="s">
        <v>130</v>
      </c>
      <c r="E32" s="137" t="s">
        <v>131</v>
      </c>
      <c r="F32" s="138"/>
      <c r="G32" s="139" t="s">
        <v>132</v>
      </c>
    </row>
    <row r="33" spans="1:14" x14ac:dyDescent="0.25">
      <c r="A33" s="115" t="s">
        <v>174</v>
      </c>
      <c r="B33" s="140">
        <v>1</v>
      </c>
      <c r="C33" s="115">
        <v>5.5</v>
      </c>
      <c r="D33" s="106">
        <f>IFERROR(ROUND(B33*C33,5),0)</f>
        <v>5.5</v>
      </c>
      <c r="E33" s="105">
        <v>1.53</v>
      </c>
      <c r="F33" s="108"/>
      <c r="G33" s="108">
        <f>IFERROR(TRUNC(ROUND(D33*E33,2),2),0)</f>
        <v>8.42</v>
      </c>
    </row>
    <row r="34" spans="1:14" x14ac:dyDescent="0.25">
      <c r="A34" s="115" t="s">
        <v>175</v>
      </c>
      <c r="B34" s="140">
        <v>1</v>
      </c>
      <c r="C34" s="115">
        <v>5</v>
      </c>
      <c r="D34" s="106">
        <f t="shared" ref="D34:D38" si="3">IFERROR(ROUND(B34*C34,5),0)</f>
        <v>5</v>
      </c>
      <c r="E34" s="105">
        <v>1.53</v>
      </c>
      <c r="F34" s="108"/>
      <c r="G34" s="108">
        <f t="shared" ref="G34:G38" si="4">IFERROR(TRUNC(ROUND(D34*E34,2),2),0)</f>
        <v>7.65</v>
      </c>
    </row>
    <row r="35" spans="1:14" x14ac:dyDescent="0.25">
      <c r="A35" s="115" t="s">
        <v>176</v>
      </c>
      <c r="B35" s="140">
        <v>1</v>
      </c>
      <c r="C35" s="115">
        <v>4.5</v>
      </c>
      <c r="D35" s="106">
        <f t="shared" si="3"/>
        <v>4.5</v>
      </c>
      <c r="E35" s="105">
        <v>1.53</v>
      </c>
      <c r="F35" s="108"/>
      <c r="G35" s="108">
        <f t="shared" si="4"/>
        <v>6.89</v>
      </c>
    </row>
    <row r="36" spans="1:14" x14ac:dyDescent="0.25">
      <c r="A36" s="115" t="s">
        <v>177</v>
      </c>
      <c r="B36" s="140">
        <v>0</v>
      </c>
      <c r="C36" s="115">
        <v>5</v>
      </c>
      <c r="D36" s="106">
        <f t="shared" si="3"/>
        <v>0</v>
      </c>
      <c r="E36" s="105">
        <v>1.53</v>
      </c>
      <c r="F36" s="108"/>
      <c r="G36" s="108">
        <f t="shared" si="4"/>
        <v>0</v>
      </c>
      <c r="I36" s="141"/>
      <c r="J36" s="141"/>
      <c r="K36" s="141"/>
      <c r="L36" s="141"/>
      <c r="M36" s="141"/>
      <c r="N36" s="141"/>
    </row>
    <row r="37" spans="1:14" x14ac:dyDescent="0.25">
      <c r="A37" s="115" t="s">
        <v>178</v>
      </c>
      <c r="B37" s="140">
        <v>1</v>
      </c>
      <c r="C37" s="115">
        <v>6.5</v>
      </c>
      <c r="D37" s="106">
        <f t="shared" si="3"/>
        <v>6.5</v>
      </c>
      <c r="E37" s="105">
        <v>1.53</v>
      </c>
      <c r="F37" s="108"/>
      <c r="G37" s="108">
        <f t="shared" si="4"/>
        <v>9.9499999999999993</v>
      </c>
      <c r="I37" s="141"/>
      <c r="J37" s="141"/>
      <c r="K37" s="141"/>
      <c r="L37" s="141"/>
      <c r="M37" s="141"/>
      <c r="N37" s="141"/>
    </row>
    <row r="38" spans="1:14" x14ac:dyDescent="0.25">
      <c r="A38" s="115"/>
      <c r="B38" s="140">
        <v>0</v>
      </c>
      <c r="C38" s="115"/>
      <c r="D38" s="106">
        <f t="shared" si="3"/>
        <v>0</v>
      </c>
      <c r="E38" s="105">
        <v>0</v>
      </c>
      <c r="F38" s="108"/>
      <c r="G38" s="108">
        <f t="shared" si="4"/>
        <v>0</v>
      </c>
      <c r="I38" s="141"/>
      <c r="J38" s="141"/>
      <c r="K38" s="141"/>
      <c r="L38" s="141"/>
      <c r="M38" s="141"/>
      <c r="N38" s="141"/>
    </row>
    <row r="39" spans="1:14" x14ac:dyDescent="0.25">
      <c r="A39" s="135"/>
      <c r="B39" s="142"/>
      <c r="C39" s="118"/>
      <c r="D39" s="120"/>
      <c r="E39" s="119"/>
      <c r="F39" s="121"/>
      <c r="G39" s="121"/>
      <c r="I39" s="141"/>
      <c r="J39" s="141"/>
      <c r="K39" s="141"/>
      <c r="L39" s="141"/>
      <c r="M39" s="141"/>
      <c r="N39" s="141"/>
    </row>
    <row r="40" spans="1:14" x14ac:dyDescent="0.25">
      <c r="A40" s="122" t="s">
        <v>179</v>
      </c>
      <c r="B40" s="143"/>
      <c r="C40" s="122"/>
      <c r="D40" s="122"/>
      <c r="E40" s="123"/>
      <c r="F40" s="144"/>
      <c r="G40" s="122">
        <f>TRUNC(ROUND(SUM(G33:G39),2),2)</f>
        <v>32.909999999999997</v>
      </c>
      <c r="I40" s="141"/>
      <c r="J40" s="141"/>
      <c r="K40" s="141"/>
      <c r="L40" s="141"/>
      <c r="M40" s="141"/>
      <c r="N40" s="141"/>
    </row>
    <row r="41" spans="1:14" s="93" customFormat="1" x14ac:dyDescent="0.25">
      <c r="A41" s="126" t="s">
        <v>180</v>
      </c>
      <c r="B41" s="127"/>
      <c r="C41" s="128"/>
      <c r="D41" s="128"/>
      <c r="E41" s="129"/>
      <c r="F41" s="129"/>
      <c r="G41" s="130"/>
      <c r="I41" s="145"/>
      <c r="J41" s="145"/>
      <c r="K41" s="145"/>
      <c r="L41" s="145"/>
      <c r="M41" s="145"/>
      <c r="N41" s="145"/>
    </row>
    <row r="42" spans="1:14" ht="15.75" customHeight="1" x14ac:dyDescent="0.25">
      <c r="A42" s="143" t="s">
        <v>181</v>
      </c>
      <c r="B42" s="144"/>
      <c r="C42" s="122" t="s">
        <v>5</v>
      </c>
      <c r="D42" s="122" t="s">
        <v>123</v>
      </c>
      <c r="E42" s="124" t="s">
        <v>182</v>
      </c>
      <c r="F42" s="124"/>
      <c r="G42" s="122" t="s">
        <v>127</v>
      </c>
      <c r="I42" s="141"/>
      <c r="J42" s="141"/>
      <c r="K42" s="141"/>
      <c r="L42" s="141"/>
      <c r="M42" s="141"/>
      <c r="N42" s="141"/>
    </row>
    <row r="43" spans="1:14" x14ac:dyDescent="0.25">
      <c r="A43" s="146"/>
      <c r="B43" s="147"/>
      <c r="C43" s="99"/>
      <c r="D43" s="99" t="s">
        <v>128</v>
      </c>
      <c r="E43" s="148" t="s">
        <v>129</v>
      </c>
      <c r="F43" s="102"/>
      <c r="G43" s="99" t="s">
        <v>130</v>
      </c>
      <c r="I43" s="141"/>
      <c r="J43" s="141"/>
      <c r="K43" s="141"/>
      <c r="L43" s="141"/>
      <c r="M43" s="141"/>
      <c r="N43" s="141"/>
    </row>
    <row r="44" spans="1:14" ht="25.5" x14ac:dyDescent="0.25">
      <c r="A44" s="149" t="s">
        <v>202</v>
      </c>
      <c r="B44" s="150"/>
      <c r="C44" s="151" t="s">
        <v>203</v>
      </c>
      <c r="D44" s="152">
        <v>1</v>
      </c>
      <c r="E44" s="153">
        <v>9.99</v>
      </c>
      <c r="F44" s="154"/>
      <c r="G44" s="115">
        <f>IFERROR(TRUNC(ROUND(D44*E44,2),2),0)</f>
        <v>9.99</v>
      </c>
      <c r="I44" s="141"/>
      <c r="J44" s="155"/>
      <c r="K44" s="141"/>
      <c r="L44" s="141"/>
      <c r="M44" s="141"/>
      <c r="N44" s="141"/>
    </row>
    <row r="45" spans="1:14" ht="25.5" x14ac:dyDescent="0.25">
      <c r="A45" s="156" t="s">
        <v>204</v>
      </c>
      <c r="B45" s="157"/>
      <c r="C45" s="151" t="s">
        <v>20</v>
      </c>
      <c r="D45" s="152">
        <v>4</v>
      </c>
      <c r="E45" s="158">
        <v>2.4300000000000002</v>
      </c>
      <c r="F45" s="110"/>
      <c r="G45" s="115">
        <f t="shared" ref="G45:G63" si="5">IFERROR(TRUNC(ROUND(D45*E45,2),2),0)</f>
        <v>9.7200000000000006</v>
      </c>
      <c r="I45" s="141"/>
      <c r="J45" s="155"/>
      <c r="K45" s="141"/>
      <c r="L45" s="141"/>
      <c r="M45" s="141"/>
      <c r="N45" s="141"/>
    </row>
    <row r="46" spans="1:14" ht="25.5" x14ac:dyDescent="0.25">
      <c r="A46" s="156" t="s">
        <v>205</v>
      </c>
      <c r="B46" s="157"/>
      <c r="C46" s="159" t="s">
        <v>20</v>
      </c>
      <c r="D46" s="160">
        <v>1</v>
      </c>
      <c r="E46" s="161">
        <v>4.78</v>
      </c>
      <c r="F46" s="108"/>
      <c r="G46" s="115">
        <f t="shared" si="5"/>
        <v>4.78</v>
      </c>
      <c r="I46" s="141"/>
      <c r="J46" s="155"/>
      <c r="K46" s="141"/>
      <c r="L46" s="141"/>
      <c r="M46" s="141"/>
      <c r="N46" s="141"/>
    </row>
    <row r="47" spans="1:14" x14ac:dyDescent="0.25">
      <c r="A47" s="156" t="s">
        <v>206</v>
      </c>
      <c r="B47" s="157"/>
      <c r="C47" s="151" t="s">
        <v>20</v>
      </c>
      <c r="D47" s="152">
        <v>1</v>
      </c>
      <c r="E47" s="161">
        <v>3.04</v>
      </c>
      <c r="F47" s="108"/>
      <c r="G47" s="115">
        <f t="shared" si="5"/>
        <v>3.04</v>
      </c>
      <c r="I47" s="141"/>
      <c r="J47" s="155"/>
      <c r="K47" s="141"/>
      <c r="L47" s="141"/>
      <c r="M47" s="141"/>
      <c r="N47" s="141"/>
    </row>
    <row r="48" spans="1:14" ht="25.5" x14ac:dyDescent="0.25">
      <c r="A48" s="156" t="s">
        <v>207</v>
      </c>
      <c r="B48" s="157"/>
      <c r="C48" s="151" t="s">
        <v>71</v>
      </c>
      <c r="D48" s="152">
        <v>25</v>
      </c>
      <c r="E48" s="161">
        <v>0.91</v>
      </c>
      <c r="F48" s="108"/>
      <c r="G48" s="115">
        <f t="shared" si="5"/>
        <v>22.75</v>
      </c>
      <c r="I48" s="141"/>
      <c r="J48" s="155"/>
      <c r="K48" s="141"/>
      <c r="L48" s="141"/>
      <c r="M48" s="141"/>
      <c r="N48" s="141"/>
    </row>
    <row r="49" spans="1:14" ht="25.5" x14ac:dyDescent="0.25">
      <c r="A49" s="156" t="s">
        <v>208</v>
      </c>
      <c r="B49" s="157"/>
      <c r="C49" s="151" t="s">
        <v>203</v>
      </c>
      <c r="D49" s="152">
        <v>2</v>
      </c>
      <c r="E49" s="161">
        <v>1.76</v>
      </c>
      <c r="F49" s="108"/>
      <c r="G49" s="115">
        <f t="shared" si="5"/>
        <v>3.52</v>
      </c>
      <c r="I49" s="141"/>
      <c r="J49" s="155"/>
      <c r="K49" s="141"/>
      <c r="L49" s="141"/>
      <c r="M49" s="141"/>
      <c r="N49" s="141"/>
    </row>
    <row r="50" spans="1:14" x14ac:dyDescent="0.25">
      <c r="A50" s="156">
        <v>0</v>
      </c>
      <c r="B50" s="157"/>
      <c r="C50" s="151">
        <v>0</v>
      </c>
      <c r="D50" s="152">
        <v>0</v>
      </c>
      <c r="E50" s="161">
        <v>0</v>
      </c>
      <c r="F50" s="108"/>
      <c r="G50" s="115">
        <f t="shared" si="5"/>
        <v>0</v>
      </c>
      <c r="I50" s="141"/>
      <c r="J50" s="155"/>
      <c r="K50" s="141"/>
      <c r="L50" s="141"/>
      <c r="M50" s="141"/>
      <c r="N50" s="141"/>
    </row>
    <row r="51" spans="1:14" x14ac:dyDescent="0.25">
      <c r="A51" s="156">
        <v>0</v>
      </c>
      <c r="B51" s="157"/>
      <c r="C51" s="151">
        <v>0</v>
      </c>
      <c r="D51" s="152">
        <v>0</v>
      </c>
      <c r="E51" s="161">
        <v>0</v>
      </c>
      <c r="F51" s="108"/>
      <c r="G51" s="115">
        <f t="shared" si="5"/>
        <v>0</v>
      </c>
      <c r="I51" s="141"/>
      <c r="J51" s="155"/>
      <c r="K51" s="141"/>
      <c r="L51" s="141"/>
      <c r="M51" s="141"/>
      <c r="N51" s="141"/>
    </row>
    <row r="52" spans="1:14" x14ac:dyDescent="0.25">
      <c r="A52" s="156">
        <v>0</v>
      </c>
      <c r="B52" s="157"/>
      <c r="C52" s="151">
        <v>0</v>
      </c>
      <c r="D52" s="152">
        <v>0</v>
      </c>
      <c r="E52" s="161">
        <v>0</v>
      </c>
      <c r="F52" s="108"/>
      <c r="G52" s="115">
        <f t="shared" si="5"/>
        <v>0</v>
      </c>
      <c r="I52" s="141"/>
      <c r="J52" s="155"/>
      <c r="K52" s="141"/>
      <c r="L52" s="141"/>
      <c r="M52" s="141"/>
      <c r="N52" s="141"/>
    </row>
    <row r="53" spans="1:14" x14ac:dyDescent="0.25">
      <c r="A53" s="156">
        <v>0</v>
      </c>
      <c r="B53" s="157"/>
      <c r="C53" s="151">
        <v>0</v>
      </c>
      <c r="D53" s="152">
        <v>0</v>
      </c>
      <c r="E53" s="161">
        <v>0</v>
      </c>
      <c r="F53" s="108"/>
      <c r="G53" s="115">
        <f t="shared" si="5"/>
        <v>0</v>
      </c>
      <c r="I53" s="141"/>
      <c r="J53" s="155"/>
      <c r="K53" s="141"/>
      <c r="L53" s="141"/>
      <c r="M53" s="141"/>
      <c r="N53" s="141"/>
    </row>
    <row r="54" spans="1:14" x14ac:dyDescent="0.25">
      <c r="A54" s="156" t="s">
        <v>24</v>
      </c>
      <c r="B54" s="157"/>
      <c r="C54" s="151" t="s">
        <v>24</v>
      </c>
      <c r="D54" s="152" t="s">
        <v>24</v>
      </c>
      <c r="E54" s="161" t="s">
        <v>24</v>
      </c>
      <c r="F54" s="108"/>
      <c r="G54" s="115">
        <f t="shared" si="5"/>
        <v>0</v>
      </c>
      <c r="I54" s="141"/>
      <c r="J54" s="155"/>
      <c r="K54" s="141"/>
      <c r="L54" s="141"/>
      <c r="M54" s="141"/>
      <c r="N54" s="141"/>
    </row>
    <row r="55" spans="1:14" x14ac:dyDescent="0.25">
      <c r="A55" s="140" t="s">
        <v>24</v>
      </c>
      <c r="B55" s="105"/>
      <c r="C55" s="151" t="s">
        <v>24</v>
      </c>
      <c r="D55" s="152" t="s">
        <v>24</v>
      </c>
      <c r="E55" s="140" t="s">
        <v>24</v>
      </c>
      <c r="F55" s="108"/>
      <c r="G55" s="115">
        <f t="shared" si="5"/>
        <v>0</v>
      </c>
      <c r="I55" s="141"/>
      <c r="J55" s="141"/>
      <c r="K55" s="141"/>
      <c r="L55" s="141"/>
      <c r="M55" s="141"/>
      <c r="N55" s="141"/>
    </row>
    <row r="56" spans="1:14" x14ac:dyDescent="0.25">
      <c r="A56" s="156" t="s">
        <v>24</v>
      </c>
      <c r="B56" s="157"/>
      <c r="C56" s="151" t="s">
        <v>24</v>
      </c>
      <c r="D56" s="152" t="s">
        <v>24</v>
      </c>
      <c r="E56" s="161" t="s">
        <v>24</v>
      </c>
      <c r="F56" s="108"/>
      <c r="G56" s="115">
        <f t="shared" si="5"/>
        <v>0</v>
      </c>
      <c r="I56" s="141"/>
      <c r="J56" s="155"/>
      <c r="K56" s="141"/>
      <c r="L56" s="141"/>
      <c r="M56" s="141"/>
      <c r="N56" s="141"/>
    </row>
    <row r="57" spans="1:14" x14ac:dyDescent="0.25">
      <c r="A57" s="156" t="s">
        <v>24</v>
      </c>
      <c r="B57" s="157"/>
      <c r="C57" s="151" t="s">
        <v>24</v>
      </c>
      <c r="D57" s="152" t="s">
        <v>24</v>
      </c>
      <c r="E57" s="161" t="s">
        <v>24</v>
      </c>
      <c r="F57" s="108"/>
      <c r="G57" s="115">
        <f t="shared" si="5"/>
        <v>0</v>
      </c>
      <c r="I57" s="141"/>
      <c r="J57" s="155"/>
      <c r="K57" s="141"/>
      <c r="L57" s="141"/>
      <c r="M57" s="141"/>
      <c r="N57" s="141"/>
    </row>
    <row r="58" spans="1:14" x14ac:dyDescent="0.25">
      <c r="A58" s="156" t="s">
        <v>24</v>
      </c>
      <c r="B58" s="157"/>
      <c r="C58" s="151" t="s">
        <v>24</v>
      </c>
      <c r="D58" s="152" t="s">
        <v>24</v>
      </c>
      <c r="E58" s="161" t="s">
        <v>24</v>
      </c>
      <c r="F58" s="108"/>
      <c r="G58" s="115">
        <f t="shared" si="5"/>
        <v>0</v>
      </c>
      <c r="I58" s="141"/>
      <c r="J58" s="155"/>
      <c r="K58" s="141"/>
      <c r="L58" s="141"/>
      <c r="M58" s="141"/>
      <c r="N58" s="141"/>
    </row>
    <row r="59" spans="1:14" x14ac:dyDescent="0.25">
      <c r="A59" s="156" t="s">
        <v>24</v>
      </c>
      <c r="B59" s="157"/>
      <c r="C59" s="151" t="s">
        <v>24</v>
      </c>
      <c r="D59" s="152" t="s">
        <v>24</v>
      </c>
      <c r="E59" s="161" t="s">
        <v>24</v>
      </c>
      <c r="F59" s="108"/>
      <c r="G59" s="115">
        <f t="shared" si="5"/>
        <v>0</v>
      </c>
      <c r="I59" s="141"/>
      <c r="J59" s="155"/>
      <c r="K59" s="141"/>
      <c r="L59" s="141"/>
      <c r="M59" s="141"/>
      <c r="N59" s="141"/>
    </row>
    <row r="60" spans="1:14" x14ac:dyDescent="0.25">
      <c r="A60" s="156" t="s">
        <v>24</v>
      </c>
      <c r="B60" s="157"/>
      <c r="C60" s="151" t="s">
        <v>24</v>
      </c>
      <c r="D60" s="152" t="s">
        <v>24</v>
      </c>
      <c r="E60" s="161" t="s">
        <v>24</v>
      </c>
      <c r="F60" s="108"/>
      <c r="G60" s="115">
        <f t="shared" si="5"/>
        <v>0</v>
      </c>
      <c r="I60" s="141"/>
      <c r="J60" s="155"/>
      <c r="K60" s="141"/>
      <c r="L60" s="141"/>
      <c r="M60" s="141"/>
      <c r="N60" s="141"/>
    </row>
    <row r="61" spans="1:14" x14ac:dyDescent="0.25">
      <c r="A61" s="140" t="s">
        <v>24</v>
      </c>
      <c r="B61" s="105"/>
      <c r="C61" s="115" t="s">
        <v>24</v>
      </c>
      <c r="D61" s="115" t="s">
        <v>24</v>
      </c>
      <c r="E61" s="140" t="s">
        <v>24</v>
      </c>
      <c r="F61" s="108"/>
      <c r="G61" s="115">
        <f t="shared" si="5"/>
        <v>0</v>
      </c>
      <c r="I61" s="141"/>
      <c r="J61" s="141"/>
      <c r="K61" s="141"/>
      <c r="L61" s="141"/>
      <c r="M61" s="141"/>
      <c r="N61" s="141"/>
    </row>
    <row r="62" spans="1:14" x14ac:dyDescent="0.25">
      <c r="A62" s="140" t="s">
        <v>24</v>
      </c>
      <c r="B62" s="105"/>
      <c r="C62" s="115" t="s">
        <v>24</v>
      </c>
      <c r="D62" s="115" t="s">
        <v>24</v>
      </c>
      <c r="E62" s="140" t="s">
        <v>24</v>
      </c>
      <c r="F62" s="108"/>
      <c r="G62" s="115">
        <f t="shared" si="5"/>
        <v>0</v>
      </c>
      <c r="I62" s="141"/>
      <c r="J62" s="141"/>
      <c r="K62" s="141"/>
      <c r="L62" s="141"/>
      <c r="M62" s="141"/>
      <c r="N62" s="141"/>
    </row>
    <row r="63" spans="1:14" x14ac:dyDescent="0.25">
      <c r="A63" s="162" t="s">
        <v>24</v>
      </c>
      <c r="B63" s="119"/>
      <c r="C63" s="118" t="s">
        <v>24</v>
      </c>
      <c r="D63" s="118" t="s">
        <v>24</v>
      </c>
      <c r="E63" s="162" t="s">
        <v>24</v>
      </c>
      <c r="F63" s="121"/>
      <c r="G63" s="115">
        <f t="shared" si="5"/>
        <v>0</v>
      </c>
      <c r="I63" s="141"/>
      <c r="J63" s="141"/>
      <c r="K63" s="141"/>
      <c r="L63" s="141"/>
      <c r="M63" s="141"/>
      <c r="N63" s="141"/>
    </row>
    <row r="64" spans="1:14" x14ac:dyDescent="0.25">
      <c r="A64" s="143" t="s">
        <v>24</v>
      </c>
      <c r="B64" s="123"/>
      <c r="C64" s="122" t="s">
        <v>24</v>
      </c>
      <c r="D64" s="122" t="s">
        <v>24</v>
      </c>
      <c r="E64" s="143" t="s">
        <v>24</v>
      </c>
      <c r="F64" s="144"/>
      <c r="G64" s="144">
        <f>TRUNC(ROUND(SUM(G44:G63),2),2)</f>
        <v>53.8</v>
      </c>
      <c r="I64" s="141"/>
      <c r="J64" s="141"/>
      <c r="K64" s="141"/>
      <c r="L64" s="141"/>
      <c r="M64" s="141"/>
      <c r="N64" s="141"/>
    </row>
    <row r="65" spans="1:22" s="93" customFormat="1" x14ac:dyDescent="0.25">
      <c r="A65" s="126" t="s">
        <v>184</v>
      </c>
      <c r="B65" s="127"/>
      <c r="C65" s="128"/>
      <c r="D65" s="128"/>
      <c r="E65" s="129"/>
      <c r="F65" s="129"/>
      <c r="G65" s="130"/>
      <c r="I65" s="145"/>
      <c r="J65" s="145"/>
      <c r="K65" s="145"/>
      <c r="L65" s="145"/>
      <c r="M65" s="145"/>
      <c r="N65" s="145"/>
    </row>
    <row r="66" spans="1:22" ht="27.75" customHeight="1" x14ac:dyDescent="0.25">
      <c r="A66" s="163" t="s">
        <v>122</v>
      </c>
      <c r="B66" s="132"/>
      <c r="C66" s="95" t="s">
        <v>185</v>
      </c>
      <c r="D66" s="95" t="s">
        <v>186</v>
      </c>
      <c r="E66" s="163" t="s">
        <v>124</v>
      </c>
      <c r="F66" s="133"/>
      <c r="G66" s="134" t="s">
        <v>187</v>
      </c>
    </row>
    <row r="67" spans="1:22" x14ac:dyDescent="0.25">
      <c r="A67" s="142"/>
      <c r="B67" s="85"/>
      <c r="C67" s="120"/>
      <c r="D67" s="120" t="s">
        <v>128</v>
      </c>
      <c r="E67" s="164" t="s">
        <v>129</v>
      </c>
      <c r="F67" s="165"/>
      <c r="G67" s="99" t="s">
        <v>188</v>
      </c>
    </row>
    <row r="68" spans="1:22" ht="15.75" thickBot="1" x14ac:dyDescent="0.3">
      <c r="A68" s="166"/>
      <c r="B68" s="167"/>
      <c r="C68" s="168"/>
      <c r="D68" s="168"/>
      <c r="E68" s="161"/>
      <c r="F68" s="108"/>
      <c r="G68" s="168"/>
    </row>
    <row r="69" spans="1:22" ht="15.75" thickBot="1" x14ac:dyDescent="0.3">
      <c r="A69" s="169" t="s">
        <v>189</v>
      </c>
      <c r="B69" s="170"/>
      <c r="C69" s="116" t="s">
        <v>20</v>
      </c>
      <c r="D69" s="116">
        <v>1</v>
      </c>
      <c r="E69" s="140">
        <v>15.21</v>
      </c>
      <c r="F69" s="108"/>
      <c r="G69" s="115">
        <f>IFERROR(TRUNC(ROUND(D69*E69,2),2),0)</f>
        <v>15.21</v>
      </c>
      <c r="I69" s="171" t="s">
        <v>190</v>
      </c>
      <c r="J69" s="172">
        <v>0</v>
      </c>
    </row>
    <row r="70" spans="1:22" x14ac:dyDescent="0.25">
      <c r="A70" s="173"/>
      <c r="B70" s="174"/>
      <c r="C70" s="120"/>
      <c r="D70" s="120"/>
      <c r="E70" s="175"/>
      <c r="F70" s="176"/>
      <c r="G70" s="118"/>
    </row>
    <row r="71" spans="1:22" x14ac:dyDescent="0.25">
      <c r="A71" s="143" t="s">
        <v>191</v>
      </c>
      <c r="B71" s="123"/>
      <c r="C71" s="122"/>
      <c r="D71" s="122"/>
      <c r="E71" s="122"/>
      <c r="F71" s="123"/>
      <c r="G71" s="122">
        <f>TRUNC(ROUND(SUM(G68:G70),5),2)</f>
        <v>15.21</v>
      </c>
    </row>
    <row r="72" spans="1:22" s="93" customFormat="1" ht="15.75" customHeight="1" x14ac:dyDescent="0.25">
      <c r="A72" s="177"/>
      <c r="B72" s="178"/>
      <c r="C72" s="129" t="s">
        <v>192</v>
      </c>
      <c r="D72" s="129"/>
      <c r="E72" s="129"/>
      <c r="F72" s="129"/>
      <c r="G72" s="179">
        <f>TRUNC(ROUND(G29+G40+G64+G71,2),2)</f>
        <v>104.97</v>
      </c>
    </row>
    <row r="73" spans="1:22" ht="15.75" customHeight="1" x14ac:dyDescent="0.25">
      <c r="A73" s="180"/>
      <c r="B73" s="181"/>
      <c r="C73" s="182" t="s">
        <v>193</v>
      </c>
      <c r="D73" s="124"/>
      <c r="E73" s="124"/>
      <c r="F73" s="183">
        <v>0.03</v>
      </c>
      <c r="G73" s="122">
        <f>TRUNC(ROUND(G72*F73,2),2)</f>
        <v>3.15</v>
      </c>
    </row>
    <row r="74" spans="1:22" ht="15.75" customHeight="1" x14ac:dyDescent="0.25">
      <c r="A74" s="180"/>
      <c r="B74" s="181"/>
      <c r="C74" s="182" t="s">
        <v>194</v>
      </c>
      <c r="D74" s="124"/>
      <c r="E74" s="124"/>
      <c r="F74" s="184">
        <v>1.1000000000000001E-3</v>
      </c>
      <c r="G74" s="122">
        <f>TRUNC(ROUND(G72*F74,2),2)</f>
        <v>0.12</v>
      </c>
      <c r="V74">
        <f>+COLUMN(V73)</f>
        <v>22</v>
      </c>
    </row>
    <row r="75" spans="1:22" ht="15.75" customHeight="1" x14ac:dyDescent="0.25">
      <c r="A75" s="185"/>
      <c r="B75" s="186"/>
      <c r="C75" s="182" t="s">
        <v>195</v>
      </c>
      <c r="D75" s="124"/>
      <c r="E75" s="124"/>
      <c r="F75" s="144"/>
      <c r="G75" s="122">
        <f>TRUNC(ROUND(SUM(G72:G74),2),2)</f>
        <v>108.24</v>
      </c>
      <c r="U75" t="s">
        <v>196</v>
      </c>
      <c r="V75">
        <f>+TRUNC(ROUND(G29+G40+G71+G73+G74,2),2)</f>
        <v>54.44</v>
      </c>
    </row>
    <row r="76" spans="1:22" s="93" customFormat="1" ht="15.75" customHeight="1" x14ac:dyDescent="0.25">
      <c r="A76" s="187" t="s">
        <v>197</v>
      </c>
      <c r="B76" s="188"/>
      <c r="C76" s="189" t="s">
        <v>198</v>
      </c>
      <c r="D76" s="190"/>
      <c r="E76" s="190"/>
      <c r="F76" s="191"/>
      <c r="G76" s="192"/>
      <c r="U76" s="93" t="s">
        <v>199</v>
      </c>
      <c r="V76" s="93">
        <f>+G64</f>
        <v>53.8</v>
      </c>
    </row>
    <row r="77" spans="1:22" x14ac:dyDescent="0.25">
      <c r="A77" s="193"/>
      <c r="B77" s="193"/>
      <c r="C77" s="193"/>
      <c r="D77" s="193"/>
      <c r="E77" s="193"/>
      <c r="F77" s="193"/>
      <c r="G77" s="193"/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1" orientation="portrait" horizontalDpi="4294967293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>
    <tabColor rgb="FF92D050"/>
    <pageSetUpPr fitToPage="1"/>
  </sheetPr>
  <dimension ref="A1:V77"/>
  <sheetViews>
    <sheetView showZeros="0" view="pageBreakPreview" topLeftCell="A4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58" t="s">
        <v>109</v>
      </c>
      <c r="B1" s="59"/>
      <c r="C1" s="59"/>
      <c r="D1" s="59"/>
      <c r="E1" s="59"/>
      <c r="F1" s="59"/>
      <c r="G1" s="60"/>
    </row>
    <row r="2" spans="1:22" ht="15" customHeight="1" x14ac:dyDescent="0.25">
      <c r="A2" s="61" t="s">
        <v>110</v>
      </c>
      <c r="B2" s="62"/>
      <c r="C2" s="62"/>
      <c r="D2" s="62" t="s">
        <v>111</v>
      </c>
      <c r="E2" s="63" t="s">
        <v>17</v>
      </c>
      <c r="F2" s="63"/>
      <c r="G2" s="64"/>
    </row>
    <row r="3" spans="1:22" ht="103.5" customHeight="1" x14ac:dyDescent="0.25">
      <c r="A3" s="65" t="s">
        <v>112</v>
      </c>
      <c r="B3" s="66"/>
      <c r="C3" s="62"/>
      <c r="D3" s="62"/>
      <c r="E3" s="63"/>
      <c r="F3" s="63"/>
      <c r="G3" s="64"/>
    </row>
    <row r="4" spans="1:22" ht="18" x14ac:dyDescent="0.25">
      <c r="A4" s="67" t="s">
        <v>113</v>
      </c>
      <c r="B4" s="68"/>
      <c r="C4" s="68"/>
      <c r="D4" s="68"/>
      <c r="E4" s="68"/>
      <c r="F4" s="68"/>
      <c r="G4" s="69"/>
    </row>
    <row r="5" spans="1:22" x14ac:dyDescent="0.25">
      <c r="A5" s="70"/>
      <c r="B5" s="71"/>
      <c r="C5" s="71"/>
      <c r="D5" s="72" t="s">
        <v>114</v>
      </c>
      <c r="F5" s="73"/>
      <c r="G5" s="74"/>
    </row>
    <row r="6" spans="1:22" x14ac:dyDescent="0.25">
      <c r="A6" s="75" t="s">
        <v>115</v>
      </c>
      <c r="B6" s="76"/>
      <c r="C6" s="71"/>
      <c r="D6" s="71"/>
      <c r="E6" s="71"/>
      <c r="F6" s="71"/>
      <c r="G6" s="77"/>
    </row>
    <row r="7" spans="1:22" ht="42" customHeight="1" x14ac:dyDescent="0.25">
      <c r="A7" s="78" t="s">
        <v>33</v>
      </c>
      <c r="B7" s="79"/>
      <c r="C7" s="79"/>
      <c r="D7" s="79"/>
      <c r="E7" s="79"/>
      <c r="F7" s="80" t="s">
        <v>116</v>
      </c>
      <c r="G7" s="81" t="s">
        <v>20</v>
      </c>
      <c r="H7" s="82"/>
      <c r="I7" s="83" t="s">
        <v>117</v>
      </c>
      <c r="J7" s="82">
        <v>2</v>
      </c>
    </row>
    <row r="8" spans="1:22" x14ac:dyDescent="0.25">
      <c r="A8" s="84" t="s">
        <v>118</v>
      </c>
      <c r="B8" s="85"/>
      <c r="C8" s="85"/>
      <c r="D8" s="85"/>
      <c r="E8" s="86"/>
      <c r="F8" s="86"/>
      <c r="G8" s="87"/>
    </row>
    <row r="9" spans="1:22" s="93" customFormat="1" x14ac:dyDescent="0.25">
      <c r="A9" s="88" t="s">
        <v>119</v>
      </c>
      <c r="B9" s="89"/>
      <c r="C9" s="90"/>
      <c r="D9" s="90"/>
      <c r="E9" s="91"/>
      <c r="F9" s="91"/>
      <c r="G9" s="92"/>
      <c r="I9" s="94" t="s">
        <v>120</v>
      </c>
      <c r="J9" s="94" t="s">
        <v>121</v>
      </c>
    </row>
    <row r="10" spans="1:22" ht="15.75" x14ac:dyDescent="0.25">
      <c r="A10" s="95" t="s">
        <v>122</v>
      </c>
      <c r="B10" s="95" t="s">
        <v>123</v>
      </c>
      <c r="C10" s="95" t="s">
        <v>124</v>
      </c>
      <c r="D10" s="95" t="s">
        <v>125</v>
      </c>
      <c r="E10" s="96" t="s">
        <v>126</v>
      </c>
      <c r="F10" s="96"/>
      <c r="G10" s="95" t="s">
        <v>127</v>
      </c>
      <c r="I10" s="97">
        <v>0.5</v>
      </c>
      <c r="J10" s="97">
        <f>1/I10</f>
        <v>2</v>
      </c>
    </row>
    <row r="11" spans="1:22" x14ac:dyDescent="0.25">
      <c r="A11" s="98"/>
      <c r="B11" s="99" t="s">
        <v>128</v>
      </c>
      <c r="C11" s="100" t="s">
        <v>129</v>
      </c>
      <c r="D11" s="99" t="s">
        <v>130</v>
      </c>
      <c r="E11" s="101" t="s">
        <v>131</v>
      </c>
      <c r="F11" s="102"/>
      <c r="G11" s="103" t="s">
        <v>132</v>
      </c>
      <c r="L11" t="s">
        <v>133</v>
      </c>
      <c r="M11" t="s">
        <v>134</v>
      </c>
      <c r="N11" t="s">
        <v>135</v>
      </c>
      <c r="O11" t="s">
        <v>136</v>
      </c>
      <c r="P11" t="s">
        <v>137</v>
      </c>
      <c r="Q11" t="s">
        <v>138</v>
      </c>
      <c r="R11" t="s">
        <v>139</v>
      </c>
      <c r="S11" t="s">
        <v>140</v>
      </c>
    </row>
    <row r="12" spans="1:22" x14ac:dyDescent="0.25">
      <c r="A12" s="104" t="s">
        <v>141</v>
      </c>
      <c r="B12" s="104">
        <v>0.2</v>
      </c>
      <c r="C12" s="105">
        <v>4.25</v>
      </c>
      <c r="D12" s="106">
        <f>IFERROR(ROUND(B12*C12,5),0)</f>
        <v>0.85</v>
      </c>
      <c r="E12" s="107">
        <v>1.77</v>
      </c>
      <c r="F12" s="108"/>
      <c r="G12" s="106">
        <f>IFERROR(TRUNC(ROUND(D12*E12,2),2),0)</f>
        <v>1.5</v>
      </c>
      <c r="I12" t="s">
        <v>142</v>
      </c>
      <c r="J12">
        <v>2</v>
      </c>
      <c r="U12">
        <v>6.25</v>
      </c>
      <c r="V12">
        <f>+U12*1.4</f>
        <v>8.75</v>
      </c>
    </row>
    <row r="13" spans="1:22" x14ac:dyDescent="0.25">
      <c r="A13" s="104" t="s">
        <v>143</v>
      </c>
      <c r="B13" s="104">
        <v>0</v>
      </c>
      <c r="C13" s="105">
        <v>10</v>
      </c>
      <c r="D13" s="106">
        <f t="shared" ref="D13:D26" si="0">IFERROR(ROUND(B13*C13,5),0)</f>
        <v>0</v>
      </c>
      <c r="E13" s="109">
        <v>1.77</v>
      </c>
      <c r="F13" s="110"/>
      <c r="G13" s="106">
        <f t="shared" ref="G13:G26" si="1">IFERROR(TRUNC(ROUND(D13*E13,2),2),0)</f>
        <v>0</v>
      </c>
      <c r="I13" t="s">
        <v>144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4" t="s">
        <v>145</v>
      </c>
      <c r="B14" s="104">
        <v>0</v>
      </c>
      <c r="C14" s="105">
        <v>20</v>
      </c>
      <c r="D14" s="106">
        <f t="shared" si="0"/>
        <v>0</v>
      </c>
      <c r="E14" s="107">
        <v>1.77</v>
      </c>
      <c r="F14" s="108"/>
      <c r="G14" s="106">
        <f t="shared" si="1"/>
        <v>0</v>
      </c>
      <c r="I14" t="s">
        <v>146</v>
      </c>
      <c r="J14">
        <v>2</v>
      </c>
      <c r="U14">
        <v>65</v>
      </c>
      <c r="V14">
        <f t="shared" si="2"/>
        <v>91</v>
      </c>
    </row>
    <row r="15" spans="1:22" x14ac:dyDescent="0.25">
      <c r="A15" s="104" t="s">
        <v>147</v>
      </c>
      <c r="B15" s="104">
        <v>0</v>
      </c>
      <c r="C15" s="105">
        <v>1</v>
      </c>
      <c r="D15" s="106">
        <f t="shared" si="0"/>
        <v>0</v>
      </c>
      <c r="E15" s="107">
        <v>1.77</v>
      </c>
      <c r="F15" s="108"/>
      <c r="G15" s="106">
        <f t="shared" si="1"/>
        <v>0</v>
      </c>
      <c r="I15" t="s">
        <v>148</v>
      </c>
      <c r="J15">
        <v>2</v>
      </c>
      <c r="U15">
        <v>2</v>
      </c>
      <c r="V15">
        <f t="shared" si="2"/>
        <v>2.8</v>
      </c>
    </row>
    <row r="16" spans="1:22" x14ac:dyDescent="0.25">
      <c r="A16" s="104" t="s">
        <v>149</v>
      </c>
      <c r="B16" s="104">
        <v>0.5</v>
      </c>
      <c r="C16" s="105">
        <v>0.5</v>
      </c>
      <c r="D16" s="106">
        <f t="shared" si="0"/>
        <v>0.25</v>
      </c>
      <c r="E16" s="107">
        <v>1.77</v>
      </c>
      <c r="F16" s="108"/>
      <c r="G16" s="106">
        <f t="shared" si="1"/>
        <v>0.44</v>
      </c>
      <c r="I16" t="s">
        <v>150</v>
      </c>
      <c r="J16">
        <v>2</v>
      </c>
      <c r="U16">
        <v>0.5</v>
      </c>
      <c r="V16">
        <f t="shared" si="2"/>
        <v>0.7</v>
      </c>
    </row>
    <row r="17" spans="1:22" x14ac:dyDescent="0.25">
      <c r="A17" s="104" t="s">
        <v>148</v>
      </c>
      <c r="B17" s="104">
        <v>0</v>
      </c>
      <c r="C17" s="105">
        <v>0.15</v>
      </c>
      <c r="D17" s="106">
        <f t="shared" si="0"/>
        <v>0</v>
      </c>
      <c r="E17" s="107">
        <v>1.77</v>
      </c>
      <c r="F17" s="108"/>
      <c r="G17" s="106">
        <f t="shared" si="1"/>
        <v>0</v>
      </c>
      <c r="I17" t="s">
        <v>151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111" t="s">
        <v>152</v>
      </c>
      <c r="B18" s="104">
        <v>1.5</v>
      </c>
      <c r="C18" s="105">
        <v>0.15</v>
      </c>
      <c r="D18" s="106">
        <f t="shared" si="0"/>
        <v>0.22500000000000001</v>
      </c>
      <c r="E18" s="107">
        <v>1.77</v>
      </c>
      <c r="F18" s="108"/>
      <c r="G18" s="106">
        <f t="shared" si="1"/>
        <v>0.4</v>
      </c>
      <c r="I18" t="s">
        <v>153</v>
      </c>
      <c r="J18">
        <v>2</v>
      </c>
      <c r="U18">
        <v>0.15</v>
      </c>
      <c r="V18">
        <f t="shared" si="2"/>
        <v>0.21</v>
      </c>
    </row>
    <row r="19" spans="1:22" x14ac:dyDescent="0.25">
      <c r="A19" s="104" t="s">
        <v>154</v>
      </c>
      <c r="B19" s="104">
        <v>0</v>
      </c>
      <c r="C19" s="105">
        <v>0.16</v>
      </c>
      <c r="D19" s="106">
        <f t="shared" si="0"/>
        <v>0</v>
      </c>
      <c r="E19" s="107">
        <v>1.77</v>
      </c>
      <c r="F19" s="108"/>
      <c r="G19" s="106">
        <f t="shared" si="1"/>
        <v>0</v>
      </c>
      <c r="I19" t="s">
        <v>155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4" t="s">
        <v>156</v>
      </c>
      <c r="B20" s="104">
        <v>0</v>
      </c>
      <c r="C20" s="105">
        <v>0.2</v>
      </c>
      <c r="D20" s="106">
        <f t="shared" si="0"/>
        <v>0</v>
      </c>
      <c r="E20" s="107">
        <v>1.77</v>
      </c>
      <c r="F20" s="108"/>
      <c r="G20" s="106">
        <f t="shared" si="1"/>
        <v>0</v>
      </c>
      <c r="I20" t="s">
        <v>157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4" t="s">
        <v>158</v>
      </c>
      <c r="B21" s="104">
        <v>1</v>
      </c>
      <c r="C21" s="105">
        <v>0.2</v>
      </c>
      <c r="D21" s="106">
        <f t="shared" si="0"/>
        <v>0.2</v>
      </c>
      <c r="E21" s="107">
        <v>1.77</v>
      </c>
      <c r="F21" s="108"/>
      <c r="G21" s="106">
        <f t="shared" si="1"/>
        <v>0.35</v>
      </c>
      <c r="I21" t="s">
        <v>159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4" t="s">
        <v>160</v>
      </c>
      <c r="B22" s="104">
        <v>1</v>
      </c>
      <c r="C22" s="105">
        <v>0.17</v>
      </c>
      <c r="D22" s="106">
        <f t="shared" si="0"/>
        <v>0.17</v>
      </c>
      <c r="E22" s="107">
        <v>1.77</v>
      </c>
      <c r="F22" s="108"/>
      <c r="G22" s="106">
        <f t="shared" si="1"/>
        <v>0.3</v>
      </c>
      <c r="I22" t="s">
        <v>161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4" t="s">
        <v>162</v>
      </c>
      <c r="B23" s="104">
        <v>1</v>
      </c>
      <c r="C23" s="105">
        <v>0.05</v>
      </c>
      <c r="D23" s="106">
        <f t="shared" si="0"/>
        <v>0.05</v>
      </c>
      <c r="E23" s="107">
        <v>1.77</v>
      </c>
      <c r="F23" s="108"/>
      <c r="G23" s="106">
        <f t="shared" si="1"/>
        <v>0.09</v>
      </c>
      <c r="I23" t="s">
        <v>163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2" t="s">
        <v>164</v>
      </c>
      <c r="B24" s="104">
        <v>5</v>
      </c>
      <c r="C24" s="105">
        <v>0.05</v>
      </c>
      <c r="D24" s="106">
        <f t="shared" si="0"/>
        <v>0.25</v>
      </c>
      <c r="E24" s="107">
        <v>1.77</v>
      </c>
      <c r="F24" s="108"/>
      <c r="G24" s="106">
        <f t="shared" si="1"/>
        <v>0.44</v>
      </c>
      <c r="I24" t="s">
        <v>165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3" t="s">
        <v>161</v>
      </c>
      <c r="B25" s="112">
        <v>0</v>
      </c>
      <c r="C25" s="105">
        <v>0.05</v>
      </c>
      <c r="D25" s="106">
        <f t="shared" si="0"/>
        <v>0</v>
      </c>
      <c r="E25" s="107">
        <v>1.77</v>
      </c>
      <c r="F25" s="108"/>
      <c r="G25" s="106">
        <f t="shared" si="1"/>
        <v>0</v>
      </c>
      <c r="I25" t="s">
        <v>166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4" t="s">
        <v>167</v>
      </c>
      <c r="B26" s="113">
        <v>0</v>
      </c>
      <c r="C26" s="105">
        <v>2</v>
      </c>
      <c r="D26" s="106">
        <f t="shared" si="0"/>
        <v>0</v>
      </c>
      <c r="E26" s="107">
        <v>1.77</v>
      </c>
      <c r="F26" s="108"/>
      <c r="G26" s="106">
        <f t="shared" si="1"/>
        <v>0</v>
      </c>
      <c r="I26" t="s">
        <v>168</v>
      </c>
      <c r="J26">
        <v>5</v>
      </c>
      <c r="U26">
        <v>5</v>
      </c>
      <c r="V26">
        <f t="shared" si="2"/>
        <v>7</v>
      </c>
    </row>
    <row r="27" spans="1:22" x14ac:dyDescent="0.25">
      <c r="A27" s="115"/>
      <c r="B27" s="116"/>
      <c r="C27" s="105"/>
      <c r="D27" s="117"/>
      <c r="E27" s="105"/>
      <c r="F27" s="108"/>
      <c r="G27" s="110"/>
      <c r="I27" t="s">
        <v>169</v>
      </c>
      <c r="J27">
        <v>5</v>
      </c>
    </row>
    <row r="28" spans="1:22" x14ac:dyDescent="0.25">
      <c r="A28" s="118"/>
      <c r="B28" s="118"/>
      <c r="C28" s="119"/>
      <c r="D28" s="120"/>
      <c r="E28" s="119"/>
      <c r="F28" s="121"/>
      <c r="G28" s="87"/>
    </row>
    <row r="29" spans="1:22" x14ac:dyDescent="0.25">
      <c r="A29" s="122" t="s">
        <v>170</v>
      </c>
      <c r="B29" s="122"/>
      <c r="C29" s="123"/>
      <c r="D29" s="122"/>
      <c r="E29" s="124"/>
      <c r="F29" s="125"/>
      <c r="G29" s="122">
        <f>TRUNC(ROUND(SUM(G12:G28),2),2)</f>
        <v>3.52</v>
      </c>
    </row>
    <row r="30" spans="1:22" s="93" customFormat="1" x14ac:dyDescent="0.25">
      <c r="A30" s="126" t="s">
        <v>171</v>
      </c>
      <c r="B30" s="127"/>
      <c r="C30" s="128"/>
      <c r="D30" s="128"/>
      <c r="E30" s="129"/>
      <c r="F30" s="129"/>
      <c r="G30" s="130"/>
    </row>
    <row r="31" spans="1:22" x14ac:dyDescent="0.25">
      <c r="A31" s="95" t="s">
        <v>172</v>
      </c>
      <c r="B31" s="131" t="s">
        <v>123</v>
      </c>
      <c r="C31" s="95" t="s">
        <v>173</v>
      </c>
      <c r="D31" s="95" t="s">
        <v>125</v>
      </c>
      <c r="E31" s="132" t="s">
        <v>126</v>
      </c>
      <c r="F31" s="133"/>
      <c r="G31" s="134" t="s">
        <v>127</v>
      </c>
    </row>
    <row r="32" spans="1:22" x14ac:dyDescent="0.25">
      <c r="A32" s="135"/>
      <c r="B32" s="136" t="s">
        <v>128</v>
      </c>
      <c r="C32" s="120" t="s">
        <v>129</v>
      </c>
      <c r="D32" s="120" t="s">
        <v>130</v>
      </c>
      <c r="E32" s="137" t="s">
        <v>131</v>
      </c>
      <c r="F32" s="138"/>
      <c r="G32" s="139" t="s">
        <v>132</v>
      </c>
    </row>
    <row r="33" spans="1:14" x14ac:dyDescent="0.25">
      <c r="A33" s="115" t="s">
        <v>174</v>
      </c>
      <c r="B33" s="140">
        <v>1</v>
      </c>
      <c r="C33" s="115">
        <v>5.5</v>
      </c>
      <c r="D33" s="106">
        <f>IFERROR(ROUND(B33*C33,5),0)</f>
        <v>5.5</v>
      </c>
      <c r="E33" s="105">
        <v>1.77</v>
      </c>
      <c r="F33" s="108"/>
      <c r="G33" s="108">
        <f>IFERROR(TRUNC(ROUND(D33*E33,2),2),0)</f>
        <v>9.74</v>
      </c>
    </row>
    <row r="34" spans="1:14" x14ac:dyDescent="0.25">
      <c r="A34" s="115" t="s">
        <v>175</v>
      </c>
      <c r="B34" s="140">
        <v>1</v>
      </c>
      <c r="C34" s="115">
        <v>5</v>
      </c>
      <c r="D34" s="106">
        <f t="shared" ref="D34:D38" si="3">IFERROR(ROUND(B34*C34,5),0)</f>
        <v>5</v>
      </c>
      <c r="E34" s="105">
        <v>1.77</v>
      </c>
      <c r="F34" s="108"/>
      <c r="G34" s="108">
        <f t="shared" ref="G34:G38" si="4">IFERROR(TRUNC(ROUND(D34*E34,2),2),0)</f>
        <v>8.85</v>
      </c>
    </row>
    <row r="35" spans="1:14" x14ac:dyDescent="0.25">
      <c r="A35" s="115" t="s">
        <v>176</v>
      </c>
      <c r="B35" s="140">
        <v>1</v>
      </c>
      <c r="C35" s="115">
        <v>4.5</v>
      </c>
      <c r="D35" s="106">
        <f t="shared" si="3"/>
        <v>4.5</v>
      </c>
      <c r="E35" s="105">
        <v>1.77</v>
      </c>
      <c r="F35" s="108"/>
      <c r="G35" s="108">
        <f t="shared" si="4"/>
        <v>7.97</v>
      </c>
    </row>
    <row r="36" spans="1:14" x14ac:dyDescent="0.25">
      <c r="A36" s="115" t="s">
        <v>177</v>
      </c>
      <c r="B36" s="140">
        <v>0</v>
      </c>
      <c r="C36" s="115">
        <v>5</v>
      </c>
      <c r="D36" s="106">
        <f t="shared" si="3"/>
        <v>0</v>
      </c>
      <c r="E36" s="105">
        <v>1.77</v>
      </c>
      <c r="F36" s="108"/>
      <c r="G36" s="108">
        <f t="shared" si="4"/>
        <v>0</v>
      </c>
      <c r="I36" s="141"/>
      <c r="J36" s="141"/>
      <c r="K36" s="141"/>
      <c r="L36" s="141"/>
      <c r="M36" s="141"/>
      <c r="N36" s="141"/>
    </row>
    <row r="37" spans="1:14" x14ac:dyDescent="0.25">
      <c r="A37" s="115" t="s">
        <v>178</v>
      </c>
      <c r="B37" s="140">
        <v>1</v>
      </c>
      <c r="C37" s="115">
        <v>6.5</v>
      </c>
      <c r="D37" s="106">
        <f t="shared" si="3"/>
        <v>6.5</v>
      </c>
      <c r="E37" s="105">
        <v>1.77</v>
      </c>
      <c r="F37" s="108"/>
      <c r="G37" s="108">
        <f t="shared" si="4"/>
        <v>11.51</v>
      </c>
      <c r="I37" s="141"/>
      <c r="J37" s="141"/>
      <c r="K37" s="141"/>
      <c r="L37" s="141"/>
      <c r="M37" s="141"/>
      <c r="N37" s="141"/>
    </row>
    <row r="38" spans="1:14" x14ac:dyDescent="0.25">
      <c r="A38" s="115"/>
      <c r="B38" s="140">
        <v>0</v>
      </c>
      <c r="C38" s="115"/>
      <c r="D38" s="106">
        <f t="shared" si="3"/>
        <v>0</v>
      </c>
      <c r="E38" s="105">
        <v>0</v>
      </c>
      <c r="F38" s="108"/>
      <c r="G38" s="108">
        <f t="shared" si="4"/>
        <v>0</v>
      </c>
      <c r="I38" s="141"/>
      <c r="J38" s="141"/>
      <c r="K38" s="141"/>
      <c r="L38" s="141"/>
      <c r="M38" s="141"/>
      <c r="N38" s="141"/>
    </row>
    <row r="39" spans="1:14" x14ac:dyDescent="0.25">
      <c r="A39" s="135"/>
      <c r="B39" s="142"/>
      <c r="C39" s="118"/>
      <c r="D39" s="120"/>
      <c r="E39" s="119"/>
      <c r="F39" s="121"/>
      <c r="G39" s="121"/>
      <c r="I39" s="141"/>
      <c r="J39" s="141"/>
      <c r="K39" s="141"/>
      <c r="L39" s="141"/>
      <c r="M39" s="141"/>
      <c r="N39" s="141"/>
    </row>
    <row r="40" spans="1:14" x14ac:dyDescent="0.25">
      <c r="A40" s="122" t="s">
        <v>179</v>
      </c>
      <c r="B40" s="143"/>
      <c r="C40" s="122"/>
      <c r="D40" s="122"/>
      <c r="E40" s="123"/>
      <c r="F40" s="144"/>
      <c r="G40" s="122">
        <f>TRUNC(ROUND(SUM(G33:G39),2),2)</f>
        <v>38.07</v>
      </c>
      <c r="I40" s="141"/>
      <c r="J40" s="141"/>
      <c r="K40" s="141"/>
      <c r="L40" s="141"/>
      <c r="M40" s="141"/>
      <c r="N40" s="141"/>
    </row>
    <row r="41" spans="1:14" s="93" customFormat="1" x14ac:dyDescent="0.25">
      <c r="A41" s="126" t="s">
        <v>180</v>
      </c>
      <c r="B41" s="127"/>
      <c r="C41" s="128"/>
      <c r="D41" s="128"/>
      <c r="E41" s="129"/>
      <c r="F41" s="129"/>
      <c r="G41" s="130"/>
      <c r="I41" s="145"/>
      <c r="J41" s="145"/>
      <c r="K41" s="145"/>
      <c r="L41" s="145"/>
      <c r="M41" s="145"/>
      <c r="N41" s="145"/>
    </row>
    <row r="42" spans="1:14" ht="15.75" customHeight="1" x14ac:dyDescent="0.25">
      <c r="A42" s="143" t="s">
        <v>181</v>
      </c>
      <c r="B42" s="144"/>
      <c r="C42" s="122" t="s">
        <v>5</v>
      </c>
      <c r="D42" s="122" t="s">
        <v>123</v>
      </c>
      <c r="E42" s="124" t="s">
        <v>182</v>
      </c>
      <c r="F42" s="124"/>
      <c r="G42" s="122" t="s">
        <v>127</v>
      </c>
      <c r="I42" s="141"/>
      <c r="J42" s="141"/>
      <c r="K42" s="141"/>
      <c r="L42" s="141"/>
      <c r="M42" s="141"/>
      <c r="N42" s="141"/>
    </row>
    <row r="43" spans="1:14" x14ac:dyDescent="0.25">
      <c r="A43" s="146"/>
      <c r="B43" s="147"/>
      <c r="C43" s="99"/>
      <c r="D43" s="99" t="s">
        <v>128</v>
      </c>
      <c r="E43" s="148" t="s">
        <v>129</v>
      </c>
      <c r="F43" s="102"/>
      <c r="G43" s="99" t="s">
        <v>130</v>
      </c>
      <c r="I43" s="141"/>
      <c r="J43" s="141"/>
      <c r="K43" s="141"/>
      <c r="L43" s="141"/>
      <c r="M43" s="141"/>
      <c r="N43" s="141"/>
    </row>
    <row r="44" spans="1:14" ht="25.5" x14ac:dyDescent="0.25">
      <c r="A44" s="149" t="s">
        <v>202</v>
      </c>
      <c r="B44" s="150"/>
      <c r="C44" s="151" t="s">
        <v>203</v>
      </c>
      <c r="D44" s="152">
        <v>1</v>
      </c>
      <c r="E44" s="153">
        <v>9.99</v>
      </c>
      <c r="F44" s="154"/>
      <c r="G44" s="115">
        <f>IFERROR(TRUNC(ROUND(D44*E44,2),2),0)</f>
        <v>9.99</v>
      </c>
      <c r="I44" s="141"/>
      <c r="J44" s="155"/>
      <c r="K44" s="141"/>
      <c r="L44" s="141"/>
      <c r="M44" s="141"/>
      <c r="N44" s="141"/>
    </row>
    <row r="45" spans="1:14" ht="25.5" x14ac:dyDescent="0.25">
      <c r="A45" s="156" t="s">
        <v>204</v>
      </c>
      <c r="B45" s="157"/>
      <c r="C45" s="151" t="s">
        <v>20</v>
      </c>
      <c r="D45" s="152">
        <v>4</v>
      </c>
      <c r="E45" s="158">
        <v>2.4300000000000002</v>
      </c>
      <c r="F45" s="110"/>
      <c r="G45" s="115">
        <f t="shared" ref="G45:G63" si="5">IFERROR(TRUNC(ROUND(D45*E45,2),2),0)</f>
        <v>9.7200000000000006</v>
      </c>
      <c r="I45" s="141"/>
      <c r="J45" s="155"/>
      <c r="K45" s="141"/>
      <c r="L45" s="141"/>
      <c r="M45" s="141"/>
      <c r="N45" s="141"/>
    </row>
    <row r="46" spans="1:14" ht="25.5" x14ac:dyDescent="0.25">
      <c r="A46" s="156" t="s">
        <v>205</v>
      </c>
      <c r="B46" s="157"/>
      <c r="C46" s="159" t="s">
        <v>20</v>
      </c>
      <c r="D46" s="160">
        <v>1</v>
      </c>
      <c r="E46" s="161">
        <v>4.78</v>
      </c>
      <c r="F46" s="108"/>
      <c r="G46" s="115">
        <f t="shared" si="5"/>
        <v>4.78</v>
      </c>
      <c r="I46" s="141"/>
      <c r="J46" s="155"/>
      <c r="K46" s="141"/>
      <c r="L46" s="141"/>
      <c r="M46" s="141"/>
      <c r="N46" s="141"/>
    </row>
    <row r="47" spans="1:14" x14ac:dyDescent="0.25">
      <c r="A47" s="156" t="s">
        <v>206</v>
      </c>
      <c r="B47" s="157"/>
      <c r="C47" s="151" t="s">
        <v>20</v>
      </c>
      <c r="D47" s="152">
        <v>1</v>
      </c>
      <c r="E47" s="161">
        <v>3.04</v>
      </c>
      <c r="F47" s="108"/>
      <c r="G47" s="115">
        <f t="shared" si="5"/>
        <v>3.04</v>
      </c>
      <c r="I47" s="141"/>
      <c r="J47" s="155"/>
      <c r="K47" s="141"/>
      <c r="L47" s="141"/>
      <c r="M47" s="141"/>
      <c r="N47" s="141"/>
    </row>
    <row r="48" spans="1:14" ht="25.5" x14ac:dyDescent="0.25">
      <c r="A48" s="156" t="s">
        <v>207</v>
      </c>
      <c r="B48" s="157"/>
      <c r="C48" s="151" t="s">
        <v>71</v>
      </c>
      <c r="D48" s="152">
        <v>25</v>
      </c>
      <c r="E48" s="161">
        <v>0.91</v>
      </c>
      <c r="F48" s="108"/>
      <c r="G48" s="115">
        <f t="shared" si="5"/>
        <v>22.75</v>
      </c>
      <c r="I48" s="141"/>
      <c r="J48" s="155"/>
      <c r="K48" s="141"/>
      <c r="L48" s="141"/>
      <c r="M48" s="141"/>
      <c r="N48" s="141"/>
    </row>
    <row r="49" spans="1:14" ht="25.5" x14ac:dyDescent="0.25">
      <c r="A49" s="156" t="s">
        <v>208</v>
      </c>
      <c r="B49" s="157"/>
      <c r="C49" s="151" t="s">
        <v>203</v>
      </c>
      <c r="D49" s="152">
        <v>2</v>
      </c>
      <c r="E49" s="161">
        <v>1.76</v>
      </c>
      <c r="F49" s="108"/>
      <c r="G49" s="115">
        <f t="shared" si="5"/>
        <v>3.52</v>
      </c>
      <c r="I49" s="141"/>
      <c r="J49" s="155"/>
      <c r="K49" s="141"/>
      <c r="L49" s="141"/>
      <c r="M49" s="141"/>
      <c r="N49" s="141"/>
    </row>
    <row r="50" spans="1:14" x14ac:dyDescent="0.25">
      <c r="A50" s="156">
        <v>0</v>
      </c>
      <c r="B50" s="157"/>
      <c r="C50" s="151">
        <v>0</v>
      </c>
      <c r="D50" s="152">
        <v>0</v>
      </c>
      <c r="E50" s="161">
        <v>0</v>
      </c>
      <c r="F50" s="108"/>
      <c r="G50" s="115">
        <f t="shared" si="5"/>
        <v>0</v>
      </c>
      <c r="I50" s="141"/>
      <c r="J50" s="155"/>
      <c r="K50" s="141"/>
      <c r="L50" s="141"/>
      <c r="M50" s="141"/>
      <c r="N50" s="141"/>
    </row>
    <row r="51" spans="1:14" x14ac:dyDescent="0.25">
      <c r="A51" s="156">
        <v>0</v>
      </c>
      <c r="B51" s="157"/>
      <c r="C51" s="151">
        <v>0</v>
      </c>
      <c r="D51" s="152">
        <v>0</v>
      </c>
      <c r="E51" s="161">
        <v>0</v>
      </c>
      <c r="F51" s="108"/>
      <c r="G51" s="115">
        <f t="shared" si="5"/>
        <v>0</v>
      </c>
      <c r="I51" s="141"/>
      <c r="J51" s="155"/>
      <c r="K51" s="141"/>
      <c r="L51" s="141"/>
      <c r="M51" s="141"/>
      <c r="N51" s="141"/>
    </row>
    <row r="52" spans="1:14" x14ac:dyDescent="0.25">
      <c r="A52" s="156">
        <v>0</v>
      </c>
      <c r="B52" s="157"/>
      <c r="C52" s="151">
        <v>0</v>
      </c>
      <c r="D52" s="152">
        <v>0</v>
      </c>
      <c r="E52" s="161">
        <v>0</v>
      </c>
      <c r="F52" s="108"/>
      <c r="G52" s="115">
        <f t="shared" si="5"/>
        <v>0</v>
      </c>
      <c r="I52" s="141"/>
      <c r="J52" s="155"/>
      <c r="K52" s="141"/>
      <c r="L52" s="141"/>
      <c r="M52" s="141"/>
      <c r="N52" s="141"/>
    </row>
    <row r="53" spans="1:14" x14ac:dyDescent="0.25">
      <c r="A53" s="156">
        <v>0</v>
      </c>
      <c r="B53" s="157"/>
      <c r="C53" s="151">
        <v>0</v>
      </c>
      <c r="D53" s="152">
        <v>0</v>
      </c>
      <c r="E53" s="161">
        <v>0</v>
      </c>
      <c r="F53" s="108"/>
      <c r="G53" s="115">
        <f t="shared" si="5"/>
        <v>0</v>
      </c>
      <c r="I53" s="141"/>
      <c r="J53" s="155"/>
      <c r="K53" s="141"/>
      <c r="L53" s="141"/>
      <c r="M53" s="141"/>
      <c r="N53" s="141"/>
    </row>
    <row r="54" spans="1:14" x14ac:dyDescent="0.25">
      <c r="A54" s="156">
        <v>0</v>
      </c>
      <c r="B54" s="157"/>
      <c r="C54" s="151">
        <v>0</v>
      </c>
      <c r="D54" s="152">
        <v>0</v>
      </c>
      <c r="E54" s="161">
        <v>0</v>
      </c>
      <c r="F54" s="108"/>
      <c r="G54" s="115">
        <f t="shared" si="5"/>
        <v>0</v>
      </c>
      <c r="I54" s="141"/>
      <c r="J54" s="155"/>
      <c r="K54" s="141"/>
      <c r="L54" s="141"/>
      <c r="M54" s="141"/>
      <c r="N54" s="141"/>
    </row>
    <row r="55" spans="1:14" x14ac:dyDescent="0.25">
      <c r="A55" s="140" t="s">
        <v>24</v>
      </c>
      <c r="B55" s="105"/>
      <c r="C55" s="151" t="s">
        <v>24</v>
      </c>
      <c r="D55" s="152" t="s">
        <v>24</v>
      </c>
      <c r="E55" s="140" t="s">
        <v>24</v>
      </c>
      <c r="F55" s="108"/>
      <c r="G55" s="115">
        <f t="shared" si="5"/>
        <v>0</v>
      </c>
      <c r="I55" s="141"/>
      <c r="J55" s="141"/>
      <c r="K55" s="141"/>
      <c r="L55" s="141"/>
      <c r="M55" s="141"/>
      <c r="N55" s="141"/>
    </row>
    <row r="56" spans="1:14" x14ac:dyDescent="0.25">
      <c r="A56" s="156" t="s">
        <v>24</v>
      </c>
      <c r="B56" s="157"/>
      <c r="C56" s="151" t="s">
        <v>24</v>
      </c>
      <c r="D56" s="152" t="s">
        <v>24</v>
      </c>
      <c r="E56" s="161" t="s">
        <v>24</v>
      </c>
      <c r="F56" s="108"/>
      <c r="G56" s="115">
        <f t="shared" si="5"/>
        <v>0</v>
      </c>
      <c r="I56" s="141"/>
      <c r="J56" s="155"/>
      <c r="K56" s="141"/>
      <c r="L56" s="141"/>
      <c r="M56" s="141"/>
      <c r="N56" s="141"/>
    </row>
    <row r="57" spans="1:14" x14ac:dyDescent="0.25">
      <c r="A57" s="156" t="s">
        <v>24</v>
      </c>
      <c r="B57" s="157"/>
      <c r="C57" s="151" t="s">
        <v>24</v>
      </c>
      <c r="D57" s="152" t="s">
        <v>24</v>
      </c>
      <c r="E57" s="161" t="s">
        <v>24</v>
      </c>
      <c r="F57" s="108"/>
      <c r="G57" s="115">
        <f t="shared" si="5"/>
        <v>0</v>
      </c>
      <c r="I57" s="141"/>
      <c r="J57" s="155"/>
      <c r="K57" s="141"/>
      <c r="L57" s="141"/>
      <c r="M57" s="141"/>
      <c r="N57" s="141"/>
    </row>
    <row r="58" spans="1:14" x14ac:dyDescent="0.25">
      <c r="A58" s="156" t="s">
        <v>24</v>
      </c>
      <c r="B58" s="157"/>
      <c r="C58" s="151" t="s">
        <v>24</v>
      </c>
      <c r="D58" s="152" t="s">
        <v>24</v>
      </c>
      <c r="E58" s="161" t="s">
        <v>24</v>
      </c>
      <c r="F58" s="108"/>
      <c r="G58" s="115">
        <f t="shared" si="5"/>
        <v>0</v>
      </c>
      <c r="I58" s="141"/>
      <c r="J58" s="155"/>
      <c r="K58" s="141"/>
      <c r="L58" s="141"/>
      <c r="M58" s="141"/>
      <c r="N58" s="141"/>
    </row>
    <row r="59" spans="1:14" x14ac:dyDescent="0.25">
      <c r="A59" s="156" t="s">
        <v>24</v>
      </c>
      <c r="B59" s="157"/>
      <c r="C59" s="151" t="s">
        <v>24</v>
      </c>
      <c r="D59" s="152" t="s">
        <v>24</v>
      </c>
      <c r="E59" s="161" t="s">
        <v>24</v>
      </c>
      <c r="F59" s="108"/>
      <c r="G59" s="115">
        <f t="shared" si="5"/>
        <v>0</v>
      </c>
      <c r="I59" s="141"/>
      <c r="J59" s="155"/>
      <c r="K59" s="141"/>
      <c r="L59" s="141"/>
      <c r="M59" s="141"/>
      <c r="N59" s="141"/>
    </row>
    <row r="60" spans="1:14" x14ac:dyDescent="0.25">
      <c r="A60" s="156" t="s">
        <v>24</v>
      </c>
      <c r="B60" s="157"/>
      <c r="C60" s="151" t="s">
        <v>24</v>
      </c>
      <c r="D60" s="152" t="s">
        <v>24</v>
      </c>
      <c r="E60" s="161" t="s">
        <v>24</v>
      </c>
      <c r="F60" s="108"/>
      <c r="G60" s="115">
        <f t="shared" si="5"/>
        <v>0</v>
      </c>
      <c r="I60" s="141"/>
      <c r="J60" s="155"/>
      <c r="K60" s="141"/>
      <c r="L60" s="141"/>
      <c r="M60" s="141"/>
      <c r="N60" s="141"/>
    </row>
    <row r="61" spans="1:14" x14ac:dyDescent="0.25">
      <c r="A61" s="140" t="s">
        <v>24</v>
      </c>
      <c r="B61" s="105"/>
      <c r="C61" s="115" t="s">
        <v>24</v>
      </c>
      <c r="D61" s="115" t="s">
        <v>24</v>
      </c>
      <c r="E61" s="140" t="s">
        <v>24</v>
      </c>
      <c r="F61" s="108"/>
      <c r="G61" s="115">
        <f t="shared" si="5"/>
        <v>0</v>
      </c>
      <c r="I61" s="141"/>
      <c r="J61" s="141"/>
      <c r="K61" s="141"/>
      <c r="L61" s="141"/>
      <c r="M61" s="141"/>
      <c r="N61" s="141"/>
    </row>
    <row r="62" spans="1:14" x14ac:dyDescent="0.25">
      <c r="A62" s="140" t="s">
        <v>24</v>
      </c>
      <c r="B62" s="105"/>
      <c r="C62" s="115" t="s">
        <v>24</v>
      </c>
      <c r="D62" s="115" t="s">
        <v>24</v>
      </c>
      <c r="E62" s="140" t="s">
        <v>24</v>
      </c>
      <c r="F62" s="108"/>
      <c r="G62" s="115">
        <f t="shared" si="5"/>
        <v>0</v>
      </c>
      <c r="I62" s="141"/>
      <c r="J62" s="141"/>
      <c r="K62" s="141"/>
      <c r="L62" s="141"/>
      <c r="M62" s="141"/>
      <c r="N62" s="141"/>
    </row>
    <row r="63" spans="1:14" x14ac:dyDescent="0.25">
      <c r="A63" s="162" t="s">
        <v>24</v>
      </c>
      <c r="B63" s="119"/>
      <c r="C63" s="118" t="s">
        <v>24</v>
      </c>
      <c r="D63" s="118" t="s">
        <v>24</v>
      </c>
      <c r="E63" s="162" t="s">
        <v>24</v>
      </c>
      <c r="F63" s="121"/>
      <c r="G63" s="115">
        <f t="shared" si="5"/>
        <v>0</v>
      </c>
      <c r="I63" s="141"/>
      <c r="J63" s="141"/>
      <c r="K63" s="141"/>
      <c r="L63" s="141"/>
      <c r="M63" s="141"/>
      <c r="N63" s="141"/>
    </row>
    <row r="64" spans="1:14" x14ac:dyDescent="0.25">
      <c r="A64" s="143" t="s">
        <v>24</v>
      </c>
      <c r="B64" s="123"/>
      <c r="C64" s="122" t="s">
        <v>24</v>
      </c>
      <c r="D64" s="122" t="s">
        <v>24</v>
      </c>
      <c r="E64" s="143" t="s">
        <v>24</v>
      </c>
      <c r="F64" s="144"/>
      <c r="G64" s="144">
        <f>TRUNC(ROUND(SUM(G44:G63),2),2)</f>
        <v>53.8</v>
      </c>
      <c r="I64" s="141"/>
      <c r="J64" s="141"/>
      <c r="K64" s="141"/>
      <c r="L64" s="141"/>
      <c r="M64" s="141"/>
      <c r="N64" s="141"/>
    </row>
    <row r="65" spans="1:22" s="93" customFormat="1" x14ac:dyDescent="0.25">
      <c r="A65" s="126" t="s">
        <v>184</v>
      </c>
      <c r="B65" s="127"/>
      <c r="C65" s="128"/>
      <c r="D65" s="128"/>
      <c r="E65" s="129"/>
      <c r="F65" s="129"/>
      <c r="G65" s="130"/>
      <c r="I65" s="145"/>
      <c r="J65" s="145"/>
      <c r="K65" s="145"/>
      <c r="L65" s="145"/>
      <c r="M65" s="145"/>
      <c r="N65" s="145"/>
    </row>
    <row r="66" spans="1:22" ht="27.75" customHeight="1" x14ac:dyDescent="0.25">
      <c r="A66" s="163" t="s">
        <v>122</v>
      </c>
      <c r="B66" s="132"/>
      <c r="C66" s="95" t="s">
        <v>185</v>
      </c>
      <c r="D66" s="95" t="s">
        <v>186</v>
      </c>
      <c r="E66" s="163" t="s">
        <v>124</v>
      </c>
      <c r="F66" s="133"/>
      <c r="G66" s="134" t="s">
        <v>187</v>
      </c>
    </row>
    <row r="67" spans="1:22" x14ac:dyDescent="0.25">
      <c r="A67" s="142"/>
      <c r="B67" s="85"/>
      <c r="C67" s="120"/>
      <c r="D67" s="120" t="s">
        <v>128</v>
      </c>
      <c r="E67" s="164" t="s">
        <v>129</v>
      </c>
      <c r="F67" s="165"/>
      <c r="G67" s="99" t="s">
        <v>188</v>
      </c>
    </row>
    <row r="68" spans="1:22" ht="15.75" thickBot="1" x14ac:dyDescent="0.3">
      <c r="A68" s="166"/>
      <c r="B68" s="167"/>
      <c r="C68" s="168"/>
      <c r="D68" s="168"/>
      <c r="E68" s="161"/>
      <c r="F68" s="108"/>
      <c r="G68" s="168"/>
    </row>
    <row r="69" spans="1:22" ht="15.75" thickBot="1" x14ac:dyDescent="0.3">
      <c r="A69" s="169" t="s">
        <v>189</v>
      </c>
      <c r="B69" s="170"/>
      <c r="C69" s="116" t="s">
        <v>20</v>
      </c>
      <c r="D69" s="116">
        <v>1</v>
      </c>
      <c r="E69" s="140">
        <v>26.74</v>
      </c>
      <c r="F69" s="108"/>
      <c r="G69" s="115">
        <f>IFERROR(TRUNC(ROUND(D69*E69,2),2),0)</f>
        <v>26.74</v>
      </c>
      <c r="I69" s="171" t="s">
        <v>190</v>
      </c>
      <c r="J69" s="172">
        <v>0</v>
      </c>
    </row>
    <row r="70" spans="1:22" x14ac:dyDescent="0.25">
      <c r="A70" s="173"/>
      <c r="B70" s="174"/>
      <c r="C70" s="120"/>
      <c r="D70" s="120"/>
      <c r="E70" s="175"/>
      <c r="F70" s="176"/>
      <c r="G70" s="118"/>
    </row>
    <row r="71" spans="1:22" x14ac:dyDescent="0.25">
      <c r="A71" s="143" t="s">
        <v>191</v>
      </c>
      <c r="B71" s="123"/>
      <c r="C71" s="122"/>
      <c r="D71" s="122"/>
      <c r="E71" s="122"/>
      <c r="F71" s="123"/>
      <c r="G71" s="122">
        <f>TRUNC(ROUND(SUM(G68:G70),5),2)</f>
        <v>26.74</v>
      </c>
    </row>
    <row r="72" spans="1:22" s="93" customFormat="1" ht="15.75" customHeight="1" x14ac:dyDescent="0.25">
      <c r="A72" s="177"/>
      <c r="B72" s="178"/>
      <c r="C72" s="129" t="s">
        <v>192</v>
      </c>
      <c r="D72" s="129"/>
      <c r="E72" s="129"/>
      <c r="F72" s="129"/>
      <c r="G72" s="179">
        <f>TRUNC(ROUND(G29+G40+G64+G71,2),2)</f>
        <v>122.13</v>
      </c>
    </row>
    <row r="73" spans="1:22" ht="15.75" customHeight="1" x14ac:dyDescent="0.25">
      <c r="A73" s="180"/>
      <c r="B73" s="181"/>
      <c r="C73" s="182" t="s">
        <v>193</v>
      </c>
      <c r="D73" s="124"/>
      <c r="E73" s="124"/>
      <c r="F73" s="183">
        <v>0.03</v>
      </c>
      <c r="G73" s="122">
        <f>TRUNC(ROUND(G72*F73,2),2)</f>
        <v>3.66</v>
      </c>
    </row>
    <row r="74" spans="1:22" ht="15.75" customHeight="1" x14ac:dyDescent="0.25">
      <c r="A74" s="180"/>
      <c r="B74" s="181"/>
      <c r="C74" s="182" t="s">
        <v>194</v>
      </c>
      <c r="D74" s="124"/>
      <c r="E74" s="124"/>
      <c r="F74" s="184">
        <v>1.1000000000000001E-3</v>
      </c>
      <c r="G74" s="122">
        <f>TRUNC(ROUND(G72*F74,2),2)</f>
        <v>0.13</v>
      </c>
      <c r="V74">
        <f>+COLUMN(V73)</f>
        <v>22</v>
      </c>
    </row>
    <row r="75" spans="1:22" ht="15.75" customHeight="1" x14ac:dyDescent="0.25">
      <c r="A75" s="185"/>
      <c r="B75" s="186"/>
      <c r="C75" s="182" t="s">
        <v>195</v>
      </c>
      <c r="D75" s="124"/>
      <c r="E75" s="124"/>
      <c r="F75" s="144"/>
      <c r="G75" s="122">
        <f>TRUNC(ROUND(SUM(G72:G74),2),2)</f>
        <v>125.92</v>
      </c>
      <c r="U75" t="s">
        <v>196</v>
      </c>
      <c r="V75">
        <f>+TRUNC(ROUND(G29+G40+G71+G73+G74,2),2)</f>
        <v>72.12</v>
      </c>
    </row>
    <row r="76" spans="1:22" s="93" customFormat="1" ht="15.75" customHeight="1" x14ac:dyDescent="0.25">
      <c r="A76" s="187" t="s">
        <v>197</v>
      </c>
      <c r="B76" s="188"/>
      <c r="C76" s="189" t="s">
        <v>198</v>
      </c>
      <c r="D76" s="190"/>
      <c r="E76" s="190"/>
      <c r="F76" s="191"/>
      <c r="G76" s="192"/>
      <c r="U76" s="93" t="s">
        <v>199</v>
      </c>
      <c r="V76" s="93">
        <f>+G64</f>
        <v>53.8</v>
      </c>
    </row>
    <row r="77" spans="1:22" x14ac:dyDescent="0.25">
      <c r="A77" s="193"/>
      <c r="B77" s="193"/>
      <c r="C77" s="193"/>
      <c r="D77" s="193"/>
      <c r="E77" s="193"/>
      <c r="F77" s="193"/>
      <c r="G77" s="193"/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1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55</vt:i4>
      </vt:variant>
      <vt:variant>
        <vt:lpstr>Rangos con nombre</vt:lpstr>
      </vt:variant>
      <vt:variant>
        <vt:i4>55</vt:i4>
      </vt:variant>
    </vt:vector>
  </HeadingPairs>
  <TitlesOfParts>
    <vt:vector size="110" baseType="lpstr">
      <vt:lpstr>PRESUPUESTO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36</vt:lpstr>
      <vt:lpstr>37</vt:lpstr>
      <vt:lpstr>38</vt:lpstr>
      <vt:lpstr>39</vt:lpstr>
      <vt:lpstr>40</vt:lpstr>
      <vt:lpstr>41</vt:lpstr>
      <vt:lpstr>42</vt:lpstr>
      <vt:lpstr>43</vt:lpstr>
      <vt:lpstr>44</vt:lpstr>
      <vt:lpstr>45</vt:lpstr>
      <vt:lpstr>46</vt:lpstr>
      <vt:lpstr>47</vt:lpstr>
      <vt:lpstr>48</vt:lpstr>
      <vt:lpstr>49</vt:lpstr>
      <vt:lpstr>50</vt:lpstr>
      <vt:lpstr>51</vt:lpstr>
      <vt:lpstr>52</vt:lpstr>
      <vt:lpstr>53</vt:lpstr>
      <vt:lpstr>54</vt:lpstr>
      <vt:lpstr>'1'!Área_de_impresión</vt:lpstr>
      <vt:lpstr>'10'!Área_de_impresión</vt:lpstr>
      <vt:lpstr>'11'!Área_de_impresión</vt:lpstr>
      <vt:lpstr>'12'!Área_de_impresión</vt:lpstr>
      <vt:lpstr>'13'!Área_de_impresión</vt:lpstr>
      <vt:lpstr>'14'!Área_de_impresión</vt:lpstr>
      <vt:lpstr>'15'!Área_de_impresión</vt:lpstr>
      <vt:lpstr>'16'!Área_de_impresión</vt:lpstr>
      <vt:lpstr>'17'!Área_de_impresión</vt:lpstr>
      <vt:lpstr>'18'!Área_de_impresión</vt:lpstr>
      <vt:lpstr>'19'!Área_de_impresión</vt:lpstr>
      <vt:lpstr>'2'!Área_de_impresión</vt:lpstr>
      <vt:lpstr>'20'!Área_de_impresión</vt:lpstr>
      <vt:lpstr>'21'!Área_de_impresión</vt:lpstr>
      <vt:lpstr>'22'!Área_de_impresión</vt:lpstr>
      <vt:lpstr>'23'!Área_de_impresión</vt:lpstr>
      <vt:lpstr>'24'!Área_de_impresión</vt:lpstr>
      <vt:lpstr>'25'!Área_de_impresión</vt:lpstr>
      <vt:lpstr>'26'!Área_de_impresión</vt:lpstr>
      <vt:lpstr>'27'!Área_de_impresión</vt:lpstr>
      <vt:lpstr>'28'!Área_de_impresión</vt:lpstr>
      <vt:lpstr>'29'!Área_de_impresión</vt:lpstr>
      <vt:lpstr>'3'!Área_de_impresión</vt:lpstr>
      <vt:lpstr>'30'!Área_de_impresión</vt:lpstr>
      <vt:lpstr>'31'!Área_de_impresión</vt:lpstr>
      <vt:lpstr>'32'!Área_de_impresión</vt:lpstr>
      <vt:lpstr>'33'!Área_de_impresión</vt:lpstr>
      <vt:lpstr>'34'!Área_de_impresión</vt:lpstr>
      <vt:lpstr>'35'!Área_de_impresión</vt:lpstr>
      <vt:lpstr>'36'!Área_de_impresión</vt:lpstr>
      <vt:lpstr>'37'!Área_de_impresión</vt:lpstr>
      <vt:lpstr>'38'!Área_de_impresión</vt:lpstr>
      <vt:lpstr>'39'!Área_de_impresión</vt:lpstr>
      <vt:lpstr>'4'!Área_de_impresión</vt:lpstr>
      <vt:lpstr>'40'!Área_de_impresión</vt:lpstr>
      <vt:lpstr>'41'!Área_de_impresión</vt:lpstr>
      <vt:lpstr>'42'!Área_de_impresión</vt:lpstr>
      <vt:lpstr>'43'!Área_de_impresión</vt:lpstr>
      <vt:lpstr>'44'!Área_de_impresión</vt:lpstr>
      <vt:lpstr>'45'!Área_de_impresión</vt:lpstr>
      <vt:lpstr>'46'!Área_de_impresión</vt:lpstr>
      <vt:lpstr>'47'!Área_de_impresión</vt:lpstr>
      <vt:lpstr>'48'!Área_de_impresión</vt:lpstr>
      <vt:lpstr>'49'!Área_de_impresión</vt:lpstr>
      <vt:lpstr>'5'!Área_de_impresión</vt:lpstr>
      <vt:lpstr>'50'!Área_de_impresión</vt:lpstr>
      <vt:lpstr>'51'!Área_de_impresión</vt:lpstr>
      <vt:lpstr>'52'!Área_de_impresión</vt:lpstr>
      <vt:lpstr>'53'!Área_de_impresión</vt:lpstr>
      <vt:lpstr>'54'!Área_de_impresión</vt:lpstr>
      <vt:lpstr>'6'!Área_de_impresión</vt:lpstr>
      <vt:lpstr>'7'!Área_de_impresión</vt:lpstr>
      <vt:lpstr>'8'!Área_de_impresión</vt:lpstr>
      <vt:lpstr>'9'!Área_de_impresión</vt:lpstr>
      <vt:lpstr>PRESUPUESTO!Área_de_impresión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DAVID EFREN PALACIOS MORA</cp:lastModifiedBy>
  <dcterms:created xsi:type="dcterms:W3CDTF">2016-09-26T05:56:45Z</dcterms:created>
  <dcterms:modified xsi:type="dcterms:W3CDTF">2017-07-10T20:27:02Z</dcterms:modified>
</cp:coreProperties>
</file>