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st_b\Desktop\Saldos BID\BID V\"/>
    </mc:Choice>
  </mc:AlternateContent>
  <xr:revisionPtr revIDLastSave="0" documentId="8_{8E095D1C-85B9-4B9F-AA39-0AACC0905619}" xr6:coauthVersionLast="47" xr6:coauthVersionMax="47" xr10:uidLastSave="{00000000-0000-0000-0000-000000000000}"/>
  <bookViews>
    <workbookView xWindow="-120" yWindow="-120" windowWidth="29040" windowHeight="15840" xr2:uid="{7CFE800A-9601-4B64-B135-511914A395C1}"/>
  </bookViews>
  <sheets>
    <sheet name="Hoja1" sheetId="1" r:id="rId1"/>
    <sheet name="datosaux" sheetId="2" state="hidden" r:id="rId2"/>
  </sheets>
  <definedNames>
    <definedName name="_xlnm._FilterDatabase" localSheetId="0" hidden="1">Hoja1!$B$1:$O$91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8" i="1"/>
  <c r="K84" i="1"/>
  <c r="K55" i="1"/>
  <c r="K63" i="1"/>
  <c r="K3" i="1"/>
  <c r="K5" i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6" i="1"/>
  <c r="K57" i="1"/>
  <c r="K58" i="1"/>
  <c r="K59" i="1"/>
  <c r="K60" i="1"/>
  <c r="K61" i="1"/>
  <c r="K62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5" i="1"/>
  <c r="K86" i="1"/>
  <c r="K87" i="1"/>
  <c r="K88" i="1"/>
  <c r="K2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2" i="1"/>
  <c r="O89" i="1" l="1"/>
  <c r="A1" i="2"/>
  <c r="O90" i="1" l="1"/>
  <c r="O9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" authorId="0" shapeId="0" xr:uid="{E29ECC86-E67E-4B44-865E-C13C006B9228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ESTE CÓDIGO ES EL QUE SE INSERTA EN EL FORMULARIO DEL PLAN DE INVERSIONES</t>
        </r>
      </text>
    </comment>
  </commentList>
</comments>
</file>

<file path=xl/sharedStrings.xml><?xml version="1.0" encoding="utf-8"?>
<sst xmlns="http://schemas.openxmlformats.org/spreadsheetml/2006/main" count="300" uniqueCount="154">
  <si>
    <t>RUBRO</t>
  </si>
  <si>
    <t>Código Unidad de Propiedad</t>
  </si>
  <si>
    <t xml:space="preserve">Replanteo de estructuras </t>
  </si>
  <si>
    <t>OTROS</t>
  </si>
  <si>
    <t xml:space="preserve">Desbroce de vegetación </t>
  </si>
  <si>
    <t xml:space="preserve">Poste circular de plástico reforzado con fibra de vidrio, de 12 m, 500 Kg de carga a la rotura, en terreno sin clasificar </t>
  </si>
  <si>
    <t>PO0-0PC12_500</t>
  </si>
  <si>
    <t xml:space="preserve">Poste circular de plástico reforzado con fibra de vidrio, de 12 m, 500 Kg de carga a la rotura. en terreno roca </t>
  </si>
  <si>
    <t xml:space="preserve">Poste circular de plástico reforzado con fibra de vidrio, de 10 m, 400 Kg de carga a la rotura, en terreno sin clasificar </t>
  </si>
  <si>
    <t>PO0-0PC10_400</t>
  </si>
  <si>
    <t>Poste circular de plástico reforzado con fibra de vidrio, de 10 m, 400 Kg de carga a la rotura en terreno roca</t>
  </si>
  <si>
    <t xml:space="preserve">Poste circular de hormigón armado, de 12 m, 500 Kg de carga a la rotura. en terreno sin clasificar </t>
  </si>
  <si>
    <t>PO0-0HC12_500</t>
  </si>
  <si>
    <t>Poste circular de hormigón armado, de 12 m x 500 Kg de carga a la rotura, en terreno roca</t>
  </si>
  <si>
    <t xml:space="preserve">Poste circular de hormigón armado, de 10 m x 400 Kg de carga a la rotura, en terreno sin clasificar </t>
  </si>
  <si>
    <t>PO0-0HC10_400</t>
  </si>
  <si>
    <t>Poste circular de hormigón armado, de 10 m x 400 Kg de carga a la rotura, en terreno roca</t>
  </si>
  <si>
    <t xml:space="preserve">Tensor a tierra doble TAT-0TD, en terreno sin clasificar </t>
  </si>
  <si>
    <t>TAT-0TD</t>
  </si>
  <si>
    <t>Tensor a tierra doble TAT-0TD, en terreno roca</t>
  </si>
  <si>
    <t>Tensor a tierra simple TAT-0TS,  en terreno sin clasificar</t>
  </si>
  <si>
    <t>TAT-0TS</t>
  </si>
  <si>
    <t xml:space="preserve">Tensor a tierra simple TAT-0TS, en terreno roca </t>
  </si>
  <si>
    <t>Tensor farol doble TAT-0FD, en terreno sin clasificar</t>
  </si>
  <si>
    <t>TAT-0FD</t>
  </si>
  <si>
    <t xml:space="preserve">Tensor a tierra doble TAV-0TD,  en terreno sin clasificar </t>
  </si>
  <si>
    <t>TAV-0TD</t>
  </si>
  <si>
    <t>Tensor a tierra doble TAV-0TD, en terreno roca</t>
  </si>
  <si>
    <t>Tensor a tierra simple TAV-0TS,  en terreno sin clasificar</t>
  </si>
  <si>
    <t>TAV-0TS</t>
  </si>
  <si>
    <t xml:space="preserve">Tensor a tierra simple TAV-0TS, en terreno roca </t>
  </si>
  <si>
    <t>Tensor poste a poste simple TAV-0PS</t>
  </si>
  <si>
    <t>TAV-0PS</t>
  </si>
  <si>
    <t>Tensor a tierra simple TAD-0TS, en terreno sin clasificar</t>
  </si>
  <si>
    <t>TAD-0TS</t>
  </si>
  <si>
    <t>Tensor a tierra simple TAD-0TS, en terreno roca</t>
  </si>
  <si>
    <t>Tensor poste a poste simple TAD-0PS</t>
  </si>
  <si>
    <t>TAD-0PS</t>
  </si>
  <si>
    <t>Transformador monofásico autoprotegido (CSP) de 15 KVA 13800 GRDY/7967 V-120/240 V</t>
  </si>
  <si>
    <t>TRT-1A15</t>
  </si>
  <si>
    <t>Transformador monofásico autoprotegido (CSP) de 10 KVA 13800 GRDY/7967 V-120/240 V</t>
  </si>
  <si>
    <t>TRT-1A10</t>
  </si>
  <si>
    <t>Transformador monofásico autoprotegido (CSP) de 5 KVA 13800 GRDY/7967 V-120/240 V</t>
  </si>
  <si>
    <t>TRT-1A5</t>
  </si>
  <si>
    <t>Transformador monofásico autoprotegido (CSP) de 25 KVA 22000 GRDY/12700 V-120/240 V</t>
  </si>
  <si>
    <t>TRV-1A25</t>
  </si>
  <si>
    <t>Transformador monofásico autoprotegido (CSP) de 15 KVA 22000 GRDY/12700 V-120/240 V</t>
  </si>
  <si>
    <t>TRV-1A15</t>
  </si>
  <si>
    <t>Transformador monofásico autoprotegido (CSP) de 10 KVA 22000 GRDY/12700 V-120/240 V</t>
  </si>
  <si>
    <t>TRV-1A10</t>
  </si>
  <si>
    <t>Transformador monofásico autoprotegido (CSP) de 5 KVA 22000 GRDY/12700 V-120/240 V</t>
  </si>
  <si>
    <t>TRV-1A5</t>
  </si>
  <si>
    <t>Estructura tubo poste para acometida con tubo de 6 m</t>
  </si>
  <si>
    <t>Seccionador fusible unipolar, tipo abierto 15 kV, 100 A, BIL 95 kV, con tirafusible. SPT-1S100-95 para línea</t>
  </si>
  <si>
    <t>SPT-1S100</t>
  </si>
  <si>
    <t>Seccionador fusible unipolar, tipo abierto 27 kV, 100 A, BIL 125 kV, con tirafusible. SPV-1S100-125 para línea</t>
  </si>
  <si>
    <t>SPV-1S100</t>
  </si>
  <si>
    <t>Estructura monofásica - centrada - pasante EST-1CP</t>
  </si>
  <si>
    <t>EST-1CP</t>
  </si>
  <si>
    <t>Estructura monofásica - centrada - angular EST-1CA</t>
  </si>
  <si>
    <t>EST-1CA</t>
  </si>
  <si>
    <t>Estructura monofásica - centrada - retención EST-1CR</t>
  </si>
  <si>
    <t>EST-1CR</t>
  </si>
  <si>
    <t>Estructura monofásica - centrada - doble retención EST-1CD</t>
  </si>
  <si>
    <t>EST-1CD</t>
  </si>
  <si>
    <t>Estructura monofásica - centrada - pasante ESV-1CP</t>
  </si>
  <si>
    <t>ESV-1CP</t>
  </si>
  <si>
    <t>Estructura monofásica - centrada - angular ESV-1CA</t>
  </si>
  <si>
    <t>ESV-1CA</t>
  </si>
  <si>
    <t>Estructura monofásica - centrada - retención ESV-1CR</t>
  </si>
  <si>
    <t>ESV-1CR</t>
  </si>
  <si>
    <t>Estructura monofásica - centrada - doble retención ESV-1CD</t>
  </si>
  <si>
    <t xml:space="preserve">ESV-1CD </t>
  </si>
  <si>
    <t>Estructura en baja tensión tipo ESE-1EP</t>
  </si>
  <si>
    <t>ESE-1EP</t>
  </si>
  <si>
    <t>Estructura en baja tensión tipo ESE-1ER</t>
  </si>
  <si>
    <t>ESE-1ER</t>
  </si>
  <si>
    <t>Estructura en baja tensión tipo ESE-1ED</t>
  </si>
  <si>
    <t>ESE-1ED</t>
  </si>
  <si>
    <t>Estructura codo-tubo adherido a la pared para acometida</t>
  </si>
  <si>
    <t>Estructura en baja tensión tipo ESD-3EP</t>
  </si>
  <si>
    <t>ESD-3EP</t>
  </si>
  <si>
    <t>Estructura en baja tensión tipo ESD-3ER</t>
  </si>
  <si>
    <t>ESD-3ER</t>
  </si>
  <si>
    <t>Estructura en baja tensión tipo ESD-3ED</t>
  </si>
  <si>
    <t>ESD-3ED</t>
  </si>
  <si>
    <t xml:space="preserve">Conductor desnudo cableado aluminio acero ACSR 6/1, 1/0 AWG, 7 hilos CO0-0B1/0 </t>
  </si>
  <si>
    <t>CO0-0B1/0</t>
  </si>
  <si>
    <t xml:space="preserve">Conductor desnudo cableado aluminio acero ACSR 6/1, 2 AWG, 7 hilos CO0-0B2 </t>
  </si>
  <si>
    <t>CO0-0B2</t>
  </si>
  <si>
    <t>Puesta a tierra para red secundaria aérea, 1 varilla y conductor de cobre # 2 AWG, PT0-0DC2_1 en CP</t>
  </si>
  <si>
    <t>PT0-0DC2_1</t>
  </si>
  <si>
    <t>Puesta a tierra para red secundaria aérea, 1 varilla y conductor de cobre # 2 AWG, PT0-0DC2_1 en RS</t>
  </si>
  <si>
    <t>Puesta a tierra para medidor</t>
  </si>
  <si>
    <t>PT0-0AC8_1</t>
  </si>
  <si>
    <t>Acceso de poste de HºAº de 12  m ó 11 m, de sección circular ó rectangular</t>
  </si>
  <si>
    <t>Acceso de poste de HºAº de 9 m ó 10 m, de sección circular ó rectangular</t>
  </si>
  <si>
    <t>Desmontaje de medidor monofásico.</t>
  </si>
  <si>
    <t xml:space="preserve">Caja metálica para medidor una fase 3 hilos en tubo poste </t>
  </si>
  <si>
    <t>MED-1E100_13A</t>
  </si>
  <si>
    <t>Caja metálica medidor una fase 3 hilos en fachada metálica en fachada</t>
  </si>
  <si>
    <t>Reubicación de acometida</t>
  </si>
  <si>
    <t>Desmontaje y enrollado de acometida.</t>
  </si>
  <si>
    <t>Acometida en conductor triplex ACSR 3x4 AWG, AC0-0J3x4.</t>
  </si>
  <si>
    <t>CO0-0J3x4</t>
  </si>
  <si>
    <t>Acometida en conductor antihurto SEU 2x4 Al + Nx4 Al AWG (Serie 8000)</t>
  </si>
  <si>
    <t>CO0-0X2x4(6)</t>
  </si>
  <si>
    <t>Montaje de abrazadera 2 pernos, con doble ojal espiralado para acometidas</t>
  </si>
  <si>
    <t>Luminaria tipo LED, autocontrolada, potencia ≤100W, 120 - 240 V, con driver telegestionable y base de 7 pines</t>
  </si>
  <si>
    <t>APD-0PLCL100AC</t>
  </si>
  <si>
    <t>Amortiguador para conductor ACSR # 2 AWG. SVD-0103</t>
  </si>
  <si>
    <t xml:space="preserve">Erección de poste rectangular de hormigón armado de 9 m ó 10 m en terreno roca. (poste proporcionado por la EERSSA). </t>
  </si>
  <si>
    <t>Inclinado de poste de HºAº de 11 m ó de 12 m</t>
  </si>
  <si>
    <t>Inclinado de poste de HºAº de 9 m ó de 10 metros</t>
  </si>
  <si>
    <t xml:space="preserve">Desarmado y retiro de tensor simple TS </t>
  </si>
  <si>
    <t>Desarmado y retiro de tensor doble TD EN CIRCUITO PRIMARIO</t>
  </si>
  <si>
    <t>Desarmado de estructura monofásica tipo EST-1CA</t>
  </si>
  <si>
    <t>Desarmado de estructura monofásica tipo EST-1CR</t>
  </si>
  <si>
    <t>Desarmado de estructura monofásica tipo ESV-1CR</t>
  </si>
  <si>
    <t>Desarmado de estructura secundaria tipo ESD-1ER ó 2ER</t>
  </si>
  <si>
    <t>Desmontaje de Transformador monofásico, tipo CSP, 13,8 kV GRDy / 7,96 kV, potencia hasta 25 kVA</t>
  </si>
  <si>
    <t>Montaje de transformador monof., tipo CSP, 13,8 kV GRDy / 7,96 kV, hasta 50 kVA (transf. proporcionado por la EERSSA)</t>
  </si>
  <si>
    <t>Desmontaje de transformador monofásico, tipo CSP, 22 kV GRDy / 12,7 kV, potencia hasta 25 kVA</t>
  </si>
  <si>
    <t>Retiro y enrollado de conductor de aluminio, desnudo, 5005, ASC ó ACSR # 2 AWG EN CIRCUITO PRIMARIO</t>
  </si>
  <si>
    <t>Retiro y enrollado de conductor de aluminio, desnudo, 5005, ASC ó ACSR # 2 AWG EN CIRCUITO SECUNDARIO</t>
  </si>
  <si>
    <t>Retiro y enrollado de conductor de aluminio, desnudo, 5005, ASC ó ACSR # 4 AWG EN CIRCUITO PRIMARIO</t>
  </si>
  <si>
    <t>Varilla para mejoramiento de resistencia de puesta a tierra.</t>
  </si>
  <si>
    <t>Gel para mejoramiento de resistencia de puesta a tierra</t>
  </si>
  <si>
    <t>Seccionador fusible unipolar, tipo abierto 15 kV, 100 A, BIL 95 kV, con tirafusible. SPT-1S100-95 para transformador</t>
  </si>
  <si>
    <t>Seccionador fusible unipolar, tipo abierto 27 kV, 100 A, BIL 125 kV, con tirafusible. SPV-1S100-125 para transformador</t>
  </si>
  <si>
    <t>Luminaria tipo LED, autocontrolada, potencia ≤150 W, 120 - 240 V, con driver telegestionable y base de 7 pines</t>
  </si>
  <si>
    <t>Retiro de puesta a tierra, incluye retiro de conductor de cobre</t>
  </si>
  <si>
    <t>Retiro de amortiguador tipo espiral</t>
  </si>
  <si>
    <t>TOTAL</t>
  </si>
  <si>
    <t>Material</t>
  </si>
  <si>
    <t>Precio total del rubro</t>
  </si>
  <si>
    <t>Total</t>
  </si>
  <si>
    <t>No requiere</t>
  </si>
  <si>
    <t>Entrega EERSSA</t>
  </si>
  <si>
    <t>ACHIRAL</t>
  </si>
  <si>
    <t>Cant. Total</t>
  </si>
  <si>
    <t>Total sin IVA</t>
  </si>
  <si>
    <t>Mano de Obra</t>
  </si>
  <si>
    <t>IVA</t>
  </si>
  <si>
    <t>Total Incluido IVA</t>
  </si>
  <si>
    <t>u</t>
  </si>
  <si>
    <t>Km</t>
  </si>
  <si>
    <t>m</t>
  </si>
  <si>
    <t>ARDANZA EL GUABO</t>
  </si>
  <si>
    <t>CHIVATOS</t>
  </si>
  <si>
    <t>NUMBAMI ALTO</t>
  </si>
  <si>
    <t>PURUNUMA</t>
  </si>
  <si>
    <t>SAN FRANCISCO DE KUNKI</t>
  </si>
  <si>
    <t>SAN JOSE DE KAYAMAS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</si>
</sst>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20"/>
      <color indexed="81"/>
      <name val="Tahoma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 applyProtection="1">
      <alignment horizontal="center" vertical="center"/>
      <protection hidden="1"/>
    </xf>
    <xf numFmtId="0" fontId="8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2" borderId="4" xfId="1" applyNumberFormat="1" applyFont="1" applyFill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vertical="center" wrapText="1"/>
    </xf>
    <xf numFmtId="0" fontId="6" fillId="5" borderId="10" xfId="1" applyFont="1" applyFill="1" applyBorder="1" applyAlignment="1">
      <alignment horizontal="center" vertical="center" wrapText="1"/>
    </xf>
    <xf numFmtId="2" fontId="10" fillId="5" borderId="4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_HOJA DE CÁLCULOPARA PRESUPUESTOS" xfId="1" xr:uid="{3990CFFD-26DC-488F-89A2-95D192856288}"/>
    <cellStyle name="Normal_LIQUIDACION M.O.ING.SARITAMA" xfId="2" xr:uid="{0201C0F6-684B-40F8-8860-4F8CAC925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A01C-D790-41A1-B6D3-4D428D7D40CC}">
  <sheetPr codeName="Hoja1"/>
  <dimension ref="A1:P91"/>
  <sheetViews>
    <sheetView tabSelected="1" topLeftCell="A76" zoomScale="85" zoomScaleNormal="85" workbookViewId="0">
      <selection activeCell="O90" sqref="O90"/>
    </sheetView>
  </sheetViews>
  <sheetFormatPr baseColWidth="10" defaultColWidth="8.7109375" defaultRowHeight="29.25" customHeight="1" x14ac:dyDescent="0.25"/>
  <cols>
    <col min="1" max="1" width="8.7109375" style="9"/>
    <col min="2" max="2" width="66" style="16" customWidth="1"/>
    <col min="3" max="3" width="21.42578125" style="9" customWidth="1"/>
    <col min="4" max="10" width="12.140625" style="9" customWidth="1"/>
    <col min="11" max="11" width="13.5703125" style="9" customWidth="1"/>
    <col min="12" max="12" width="16.42578125" style="9" bestFit="1" customWidth="1"/>
    <col min="13" max="13" width="11.28515625" style="9" bestFit="1" customWidth="1"/>
    <col min="14" max="14" width="15" style="9" customWidth="1"/>
    <col min="15" max="15" width="24" style="27" customWidth="1"/>
    <col min="16" max="16" width="13.7109375" style="9" bestFit="1" customWidth="1"/>
    <col min="17" max="16384" width="8.7109375" style="9"/>
  </cols>
  <sheetData>
    <row r="1" spans="1:15" s="18" customFormat="1" ht="29.25" customHeight="1" thickTop="1" x14ac:dyDescent="0.25">
      <c r="B1" s="1" t="s">
        <v>139</v>
      </c>
      <c r="C1" s="2" t="s">
        <v>0</v>
      </c>
      <c r="D1" s="3" t="s">
        <v>1</v>
      </c>
      <c r="E1" s="25" t="s">
        <v>148</v>
      </c>
      <c r="F1" s="25" t="s">
        <v>149</v>
      </c>
      <c r="G1" s="25" t="s">
        <v>150</v>
      </c>
      <c r="H1" s="25" t="s">
        <v>151</v>
      </c>
      <c r="I1" s="25" t="s">
        <v>152</v>
      </c>
      <c r="J1" s="25" t="s">
        <v>153</v>
      </c>
      <c r="K1" s="4" t="s">
        <v>140</v>
      </c>
      <c r="L1" s="17" t="s">
        <v>134</v>
      </c>
      <c r="M1" s="17" t="s">
        <v>142</v>
      </c>
      <c r="N1" s="21" t="s">
        <v>135</v>
      </c>
      <c r="O1" s="26" t="s">
        <v>133</v>
      </c>
    </row>
    <row r="2" spans="1:15" ht="29.25" customHeight="1" x14ac:dyDescent="0.25">
      <c r="A2" s="5">
        <v>1</v>
      </c>
      <c r="B2" s="13" t="s">
        <v>2</v>
      </c>
      <c r="C2" s="6" t="s">
        <v>3</v>
      </c>
      <c r="D2" s="6" t="s">
        <v>145</v>
      </c>
      <c r="E2" s="6">
        <v>40</v>
      </c>
      <c r="F2" s="6">
        <v>14</v>
      </c>
      <c r="G2" s="6">
        <v>13</v>
      </c>
      <c r="H2" s="6">
        <v>38</v>
      </c>
      <c r="I2" s="6">
        <v>6</v>
      </c>
      <c r="J2" s="6">
        <v>8</v>
      </c>
      <c r="K2" s="19">
        <f>+SUM(E2:J2)</f>
        <v>119</v>
      </c>
      <c r="L2" s="8" t="s">
        <v>137</v>
      </c>
      <c r="M2" s="20">
        <v>28.18</v>
      </c>
      <c r="N2" s="20">
        <v>28.18</v>
      </c>
      <c r="O2" s="20">
        <f>N2*K2</f>
        <v>3353.42</v>
      </c>
    </row>
    <row r="3" spans="1:15" ht="29.25" customHeight="1" x14ac:dyDescent="0.25">
      <c r="A3" s="5">
        <v>2</v>
      </c>
      <c r="B3" s="13" t="s">
        <v>4</v>
      </c>
      <c r="C3" s="6" t="s">
        <v>3</v>
      </c>
      <c r="D3" s="6" t="s">
        <v>146</v>
      </c>
      <c r="E3" s="6">
        <v>2</v>
      </c>
      <c r="F3" s="6">
        <v>0</v>
      </c>
      <c r="G3" s="6">
        <v>0.1</v>
      </c>
      <c r="H3" s="6">
        <v>0</v>
      </c>
      <c r="I3" s="6">
        <v>0.2</v>
      </c>
      <c r="J3" s="6">
        <v>0</v>
      </c>
      <c r="K3" s="19">
        <f t="shared" ref="K3:K34" si="0">+SUM(E3:J3)</f>
        <v>2.3000000000000003</v>
      </c>
      <c r="L3" s="8" t="s">
        <v>137</v>
      </c>
      <c r="M3" s="20">
        <v>323.94</v>
      </c>
      <c r="N3" s="20">
        <v>323.94</v>
      </c>
      <c r="O3" s="20">
        <f t="shared" ref="O3:O34" si="1">N3*K3</f>
        <v>745.06200000000013</v>
      </c>
    </row>
    <row r="4" spans="1:15" ht="29.25" customHeight="1" x14ac:dyDescent="0.25">
      <c r="A4" s="5">
        <v>3</v>
      </c>
      <c r="B4" s="13" t="s">
        <v>5</v>
      </c>
      <c r="C4" s="10" t="s">
        <v>6</v>
      </c>
      <c r="D4" s="6" t="s">
        <v>145</v>
      </c>
      <c r="E4" s="6">
        <v>12</v>
      </c>
      <c r="F4" s="6">
        <v>2</v>
      </c>
      <c r="G4" s="6">
        <v>1</v>
      </c>
      <c r="H4" s="6">
        <v>1</v>
      </c>
      <c r="I4" s="6">
        <v>0</v>
      </c>
      <c r="J4" s="6">
        <v>0</v>
      </c>
      <c r="K4" s="19">
        <f t="shared" si="0"/>
        <v>16</v>
      </c>
      <c r="L4" s="8">
        <v>580</v>
      </c>
      <c r="M4" s="20">
        <v>103.81</v>
      </c>
      <c r="N4" s="20">
        <v>683.81</v>
      </c>
      <c r="O4" s="20">
        <f t="shared" si="1"/>
        <v>10940.96</v>
      </c>
    </row>
    <row r="5" spans="1:15" ht="29.25" customHeight="1" x14ac:dyDescent="0.25">
      <c r="A5" s="5">
        <v>4</v>
      </c>
      <c r="B5" s="13" t="s">
        <v>7</v>
      </c>
      <c r="C5" s="10" t="s">
        <v>6</v>
      </c>
      <c r="D5" s="6" t="s">
        <v>145</v>
      </c>
      <c r="E5" s="6">
        <v>12</v>
      </c>
      <c r="F5" s="6">
        <v>2</v>
      </c>
      <c r="G5" s="6">
        <v>0</v>
      </c>
      <c r="H5" s="6">
        <v>1</v>
      </c>
      <c r="I5" s="6">
        <v>0</v>
      </c>
      <c r="J5" s="6">
        <v>0</v>
      </c>
      <c r="K5" s="19">
        <f t="shared" si="0"/>
        <v>15</v>
      </c>
      <c r="L5" s="8">
        <v>580</v>
      </c>
      <c r="M5" s="20">
        <v>201.29</v>
      </c>
      <c r="N5" s="20">
        <v>781.29</v>
      </c>
      <c r="O5" s="20">
        <f t="shared" si="1"/>
        <v>11719.349999999999</v>
      </c>
    </row>
    <row r="6" spans="1:15" ht="29.25" customHeight="1" x14ac:dyDescent="0.25">
      <c r="A6" s="5">
        <v>5</v>
      </c>
      <c r="B6" s="13" t="s">
        <v>8</v>
      </c>
      <c r="C6" s="10" t="s">
        <v>9</v>
      </c>
      <c r="D6" s="6" t="s">
        <v>145</v>
      </c>
      <c r="E6" s="6">
        <v>3</v>
      </c>
      <c r="F6" s="6">
        <v>2</v>
      </c>
      <c r="G6" s="6">
        <v>1</v>
      </c>
      <c r="H6" s="6">
        <v>1</v>
      </c>
      <c r="I6" s="6">
        <v>0</v>
      </c>
      <c r="J6" s="6">
        <v>0</v>
      </c>
      <c r="K6" s="19">
        <f t="shared" si="0"/>
        <v>7</v>
      </c>
      <c r="L6" s="8">
        <v>475</v>
      </c>
      <c r="M6" s="20">
        <v>86.91</v>
      </c>
      <c r="N6" s="20">
        <v>561.91</v>
      </c>
      <c r="O6" s="20">
        <f t="shared" si="1"/>
        <v>3933.37</v>
      </c>
    </row>
    <row r="7" spans="1:15" ht="29.25" customHeight="1" x14ac:dyDescent="0.25">
      <c r="A7" s="5">
        <v>6</v>
      </c>
      <c r="B7" s="13" t="s">
        <v>10</v>
      </c>
      <c r="C7" s="10" t="s">
        <v>9</v>
      </c>
      <c r="D7" s="6" t="s">
        <v>145</v>
      </c>
      <c r="E7" s="6">
        <v>3</v>
      </c>
      <c r="F7" s="6">
        <v>1</v>
      </c>
      <c r="G7" s="6">
        <v>0</v>
      </c>
      <c r="H7" s="6">
        <v>1</v>
      </c>
      <c r="I7" s="6">
        <v>0</v>
      </c>
      <c r="J7" s="6">
        <v>0</v>
      </c>
      <c r="K7" s="19">
        <f t="shared" si="0"/>
        <v>5</v>
      </c>
      <c r="L7" s="8">
        <v>475</v>
      </c>
      <c r="M7" s="20">
        <v>182.46</v>
      </c>
      <c r="N7" s="20">
        <v>657.46</v>
      </c>
      <c r="O7" s="20">
        <f t="shared" si="1"/>
        <v>3287.3</v>
      </c>
    </row>
    <row r="8" spans="1:15" ht="29.25" customHeight="1" x14ac:dyDescent="0.25">
      <c r="A8" s="5">
        <v>7</v>
      </c>
      <c r="B8" s="13" t="s">
        <v>11</v>
      </c>
      <c r="C8" s="10" t="s">
        <v>12</v>
      </c>
      <c r="D8" s="6" t="s">
        <v>145</v>
      </c>
      <c r="E8" s="6">
        <v>1</v>
      </c>
      <c r="F8" s="6">
        <v>2</v>
      </c>
      <c r="G8" s="6">
        <v>5</v>
      </c>
      <c r="H8" s="6">
        <v>10</v>
      </c>
      <c r="I8" s="6">
        <v>1</v>
      </c>
      <c r="J8" s="6">
        <v>2</v>
      </c>
      <c r="K8" s="19">
        <f t="shared" si="0"/>
        <v>21</v>
      </c>
      <c r="L8" s="8">
        <v>209.5</v>
      </c>
      <c r="M8" s="20">
        <v>106.08</v>
      </c>
      <c r="N8" s="20">
        <v>315.58</v>
      </c>
      <c r="O8" s="20">
        <f t="shared" si="1"/>
        <v>6627.1799999999994</v>
      </c>
    </row>
    <row r="9" spans="1:15" ht="29.25" customHeight="1" x14ac:dyDescent="0.25">
      <c r="A9" s="5">
        <v>8</v>
      </c>
      <c r="B9" s="13" t="s">
        <v>13</v>
      </c>
      <c r="C9" s="10" t="s">
        <v>12</v>
      </c>
      <c r="D9" s="6" t="s">
        <v>145</v>
      </c>
      <c r="E9" s="6">
        <v>1</v>
      </c>
      <c r="F9" s="6">
        <v>1</v>
      </c>
      <c r="G9" s="6">
        <v>4</v>
      </c>
      <c r="H9" s="6">
        <v>9</v>
      </c>
      <c r="I9" s="6">
        <v>0</v>
      </c>
      <c r="J9" s="6">
        <v>2</v>
      </c>
      <c r="K9" s="19">
        <f t="shared" si="0"/>
        <v>17</v>
      </c>
      <c r="L9" s="8">
        <v>209.5</v>
      </c>
      <c r="M9" s="20">
        <v>226.54</v>
      </c>
      <c r="N9" s="20">
        <v>436.03999999999996</v>
      </c>
      <c r="O9" s="20">
        <f t="shared" si="1"/>
        <v>7412.6799999999994</v>
      </c>
    </row>
    <row r="10" spans="1:15" ht="29.25" customHeight="1" x14ac:dyDescent="0.25">
      <c r="A10" s="5">
        <v>9</v>
      </c>
      <c r="B10" s="13" t="s">
        <v>14</v>
      </c>
      <c r="C10" s="10" t="s">
        <v>15</v>
      </c>
      <c r="D10" s="6" t="s">
        <v>145</v>
      </c>
      <c r="E10" s="6">
        <v>1</v>
      </c>
      <c r="F10" s="6">
        <v>1</v>
      </c>
      <c r="G10" s="6">
        <v>2</v>
      </c>
      <c r="H10" s="6">
        <v>4</v>
      </c>
      <c r="I10" s="6">
        <v>0</v>
      </c>
      <c r="J10" s="6">
        <v>1</v>
      </c>
      <c r="K10" s="19">
        <f t="shared" si="0"/>
        <v>9</v>
      </c>
      <c r="L10" s="8">
        <v>145.84</v>
      </c>
      <c r="M10" s="20">
        <v>151.46</v>
      </c>
      <c r="N10" s="20">
        <v>297.3</v>
      </c>
      <c r="O10" s="20">
        <f t="shared" si="1"/>
        <v>2675.7000000000003</v>
      </c>
    </row>
    <row r="11" spans="1:15" ht="29.25" customHeight="1" x14ac:dyDescent="0.25">
      <c r="A11" s="5">
        <v>10</v>
      </c>
      <c r="B11" s="13" t="s">
        <v>16</v>
      </c>
      <c r="C11" s="10" t="s">
        <v>15</v>
      </c>
      <c r="D11" s="6" t="s">
        <v>145</v>
      </c>
      <c r="E11" s="6">
        <v>1</v>
      </c>
      <c r="F11" s="6">
        <v>1</v>
      </c>
      <c r="G11" s="6">
        <v>2</v>
      </c>
      <c r="H11" s="6">
        <v>3</v>
      </c>
      <c r="I11" s="6">
        <v>0</v>
      </c>
      <c r="J11" s="6">
        <v>0</v>
      </c>
      <c r="K11" s="19">
        <f t="shared" si="0"/>
        <v>7</v>
      </c>
      <c r="L11" s="8">
        <v>145.84</v>
      </c>
      <c r="M11" s="20">
        <v>241.08</v>
      </c>
      <c r="N11" s="20">
        <v>386.92</v>
      </c>
      <c r="O11" s="20">
        <f t="shared" si="1"/>
        <v>2708.44</v>
      </c>
    </row>
    <row r="12" spans="1:15" ht="29.25" customHeight="1" x14ac:dyDescent="0.25">
      <c r="A12" s="5">
        <v>11</v>
      </c>
      <c r="B12" s="13" t="s">
        <v>17</v>
      </c>
      <c r="C12" s="10" t="s">
        <v>18</v>
      </c>
      <c r="D12" s="6" t="s">
        <v>145</v>
      </c>
      <c r="E12" s="6">
        <v>20</v>
      </c>
      <c r="F12" s="6">
        <v>2</v>
      </c>
      <c r="G12" s="6">
        <v>0</v>
      </c>
      <c r="H12" s="6">
        <v>7</v>
      </c>
      <c r="I12" s="6">
        <v>0</v>
      </c>
      <c r="J12" s="6">
        <v>0</v>
      </c>
      <c r="K12" s="19">
        <f t="shared" si="0"/>
        <v>29</v>
      </c>
      <c r="L12" s="8">
        <v>47.54</v>
      </c>
      <c r="M12" s="20">
        <v>97.87</v>
      </c>
      <c r="N12" s="20">
        <v>145.41</v>
      </c>
      <c r="O12" s="20">
        <f t="shared" si="1"/>
        <v>4216.8900000000003</v>
      </c>
    </row>
    <row r="13" spans="1:15" ht="29.25" customHeight="1" x14ac:dyDescent="0.25">
      <c r="A13" s="5">
        <v>12</v>
      </c>
      <c r="B13" s="13" t="s">
        <v>19</v>
      </c>
      <c r="C13" s="10" t="s">
        <v>18</v>
      </c>
      <c r="D13" s="6" t="s">
        <v>145</v>
      </c>
      <c r="E13" s="6">
        <v>20</v>
      </c>
      <c r="F13" s="6">
        <v>2</v>
      </c>
      <c r="G13" s="6">
        <v>0</v>
      </c>
      <c r="H13" s="6">
        <v>7</v>
      </c>
      <c r="I13" s="6">
        <v>0</v>
      </c>
      <c r="J13" s="6">
        <v>0</v>
      </c>
      <c r="K13" s="19">
        <f t="shared" si="0"/>
        <v>29</v>
      </c>
      <c r="L13" s="8">
        <v>47.54</v>
      </c>
      <c r="M13" s="20">
        <v>119.09</v>
      </c>
      <c r="N13" s="20">
        <v>166.63</v>
      </c>
      <c r="O13" s="20">
        <f t="shared" si="1"/>
        <v>4832.2699999999995</v>
      </c>
    </row>
    <row r="14" spans="1:15" ht="29.25" customHeight="1" x14ac:dyDescent="0.25">
      <c r="A14" s="5">
        <v>13</v>
      </c>
      <c r="B14" s="13" t="s">
        <v>20</v>
      </c>
      <c r="C14" s="10" t="s">
        <v>21</v>
      </c>
      <c r="D14" s="6" t="s">
        <v>145</v>
      </c>
      <c r="E14" s="6">
        <v>3</v>
      </c>
      <c r="F14" s="6">
        <v>1</v>
      </c>
      <c r="G14" s="6">
        <v>0</v>
      </c>
      <c r="H14" s="6">
        <v>9</v>
      </c>
      <c r="I14" s="6">
        <v>0</v>
      </c>
      <c r="J14" s="6">
        <v>0</v>
      </c>
      <c r="K14" s="19">
        <f t="shared" si="0"/>
        <v>13</v>
      </c>
      <c r="L14" s="8">
        <v>35.14</v>
      </c>
      <c r="M14" s="20">
        <v>95.02</v>
      </c>
      <c r="N14" s="20">
        <v>130.16</v>
      </c>
      <c r="O14" s="20">
        <f t="shared" si="1"/>
        <v>1692.08</v>
      </c>
    </row>
    <row r="15" spans="1:15" ht="29.25" customHeight="1" x14ac:dyDescent="0.25">
      <c r="A15" s="5">
        <v>14</v>
      </c>
      <c r="B15" s="13" t="s">
        <v>22</v>
      </c>
      <c r="C15" s="10" t="s">
        <v>21</v>
      </c>
      <c r="D15" s="6" t="s">
        <v>145</v>
      </c>
      <c r="E15" s="6">
        <v>2</v>
      </c>
      <c r="F15" s="6">
        <v>0</v>
      </c>
      <c r="G15" s="6">
        <v>0</v>
      </c>
      <c r="H15" s="6">
        <v>8</v>
      </c>
      <c r="I15" s="6">
        <v>0</v>
      </c>
      <c r="J15" s="6">
        <v>0</v>
      </c>
      <c r="K15" s="19">
        <f t="shared" si="0"/>
        <v>10</v>
      </c>
      <c r="L15" s="8">
        <v>35.14</v>
      </c>
      <c r="M15" s="20">
        <v>112.1</v>
      </c>
      <c r="N15" s="20">
        <v>147.24</v>
      </c>
      <c r="O15" s="20">
        <f t="shared" si="1"/>
        <v>1472.4</v>
      </c>
    </row>
    <row r="16" spans="1:15" ht="29.25" customHeight="1" x14ac:dyDescent="0.25">
      <c r="A16" s="5">
        <v>15</v>
      </c>
      <c r="B16" s="13" t="s">
        <v>23</v>
      </c>
      <c r="C16" s="10" t="s">
        <v>24</v>
      </c>
      <c r="D16" s="6" t="s">
        <v>145</v>
      </c>
      <c r="E16" s="6">
        <v>0</v>
      </c>
      <c r="F16" s="6">
        <v>0</v>
      </c>
      <c r="G16" s="6">
        <v>0</v>
      </c>
      <c r="H16" s="6">
        <v>1</v>
      </c>
      <c r="I16" s="6">
        <v>0</v>
      </c>
      <c r="J16" s="6">
        <v>0</v>
      </c>
      <c r="K16" s="19">
        <f t="shared" si="0"/>
        <v>1</v>
      </c>
      <c r="L16" s="8">
        <v>50.31</v>
      </c>
      <c r="M16" s="20">
        <v>98.51</v>
      </c>
      <c r="N16" s="20">
        <v>148.82</v>
      </c>
      <c r="O16" s="20">
        <f t="shared" si="1"/>
        <v>148.82</v>
      </c>
    </row>
    <row r="17" spans="1:15" ht="29.25" customHeight="1" x14ac:dyDescent="0.25">
      <c r="A17" s="5">
        <v>16</v>
      </c>
      <c r="B17" s="13" t="s">
        <v>25</v>
      </c>
      <c r="C17" s="10" t="s">
        <v>26</v>
      </c>
      <c r="D17" s="6" t="s">
        <v>145</v>
      </c>
      <c r="E17" s="6">
        <v>0</v>
      </c>
      <c r="F17" s="6">
        <v>0</v>
      </c>
      <c r="G17" s="6">
        <v>5</v>
      </c>
      <c r="H17" s="6">
        <v>0</v>
      </c>
      <c r="I17" s="6">
        <v>2</v>
      </c>
      <c r="J17" s="6">
        <v>0</v>
      </c>
      <c r="K17" s="19">
        <f t="shared" si="0"/>
        <v>7</v>
      </c>
      <c r="L17" s="8">
        <v>47.54</v>
      </c>
      <c r="M17" s="20">
        <v>97.87</v>
      </c>
      <c r="N17" s="20">
        <v>145.41</v>
      </c>
      <c r="O17" s="20">
        <f t="shared" si="1"/>
        <v>1017.87</v>
      </c>
    </row>
    <row r="18" spans="1:15" ht="29.25" customHeight="1" x14ac:dyDescent="0.25">
      <c r="A18" s="5">
        <v>17</v>
      </c>
      <c r="B18" s="13" t="s">
        <v>27</v>
      </c>
      <c r="C18" s="10" t="s">
        <v>26</v>
      </c>
      <c r="D18" s="6" t="s">
        <v>145</v>
      </c>
      <c r="E18" s="6">
        <v>0</v>
      </c>
      <c r="F18" s="6">
        <v>0</v>
      </c>
      <c r="G18" s="6">
        <v>5</v>
      </c>
      <c r="H18" s="6">
        <v>0</v>
      </c>
      <c r="I18" s="6">
        <v>1</v>
      </c>
      <c r="J18" s="6">
        <v>0</v>
      </c>
      <c r="K18" s="19">
        <f t="shared" si="0"/>
        <v>6</v>
      </c>
      <c r="L18" s="8">
        <v>47.54</v>
      </c>
      <c r="M18" s="20">
        <v>119.09</v>
      </c>
      <c r="N18" s="20">
        <v>166.63</v>
      </c>
      <c r="O18" s="20">
        <f t="shared" si="1"/>
        <v>999.78</v>
      </c>
    </row>
    <row r="19" spans="1:15" ht="29.25" customHeight="1" x14ac:dyDescent="0.25">
      <c r="A19" s="5">
        <v>18</v>
      </c>
      <c r="B19" s="13" t="s">
        <v>28</v>
      </c>
      <c r="C19" s="10" t="s">
        <v>29</v>
      </c>
      <c r="D19" s="6" t="s">
        <v>145</v>
      </c>
      <c r="E19" s="6">
        <v>0</v>
      </c>
      <c r="F19" s="6">
        <v>0</v>
      </c>
      <c r="G19" s="6">
        <v>1</v>
      </c>
      <c r="H19" s="6">
        <v>0</v>
      </c>
      <c r="I19" s="6">
        <v>1</v>
      </c>
      <c r="J19" s="6">
        <v>2</v>
      </c>
      <c r="K19" s="19">
        <f t="shared" si="0"/>
        <v>4</v>
      </c>
      <c r="L19" s="8">
        <v>36.19</v>
      </c>
      <c r="M19" s="20">
        <v>94.95</v>
      </c>
      <c r="N19" s="20">
        <v>131.13999999999999</v>
      </c>
      <c r="O19" s="20">
        <f t="shared" si="1"/>
        <v>524.55999999999995</v>
      </c>
    </row>
    <row r="20" spans="1:15" ht="29.25" customHeight="1" x14ac:dyDescent="0.25">
      <c r="A20" s="5">
        <v>19</v>
      </c>
      <c r="B20" s="13" t="s">
        <v>30</v>
      </c>
      <c r="C20" s="10" t="s">
        <v>29</v>
      </c>
      <c r="D20" s="6" t="s">
        <v>145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2</v>
      </c>
      <c r="K20" s="19">
        <f t="shared" si="0"/>
        <v>2</v>
      </c>
      <c r="L20" s="8">
        <v>36.19</v>
      </c>
      <c r="M20" s="20">
        <v>112.26</v>
      </c>
      <c r="N20" s="20">
        <v>148.44999999999999</v>
      </c>
      <c r="O20" s="20">
        <f t="shared" si="1"/>
        <v>296.89999999999998</v>
      </c>
    </row>
    <row r="21" spans="1:15" ht="29.25" customHeight="1" x14ac:dyDescent="0.25">
      <c r="A21" s="5">
        <v>20</v>
      </c>
      <c r="B21" s="13" t="s">
        <v>31</v>
      </c>
      <c r="C21" s="10" t="s">
        <v>32</v>
      </c>
      <c r="D21" s="6" t="s">
        <v>145</v>
      </c>
      <c r="E21" s="6">
        <v>0</v>
      </c>
      <c r="F21" s="6">
        <v>0</v>
      </c>
      <c r="G21" s="6">
        <v>1</v>
      </c>
      <c r="H21" s="6">
        <v>0</v>
      </c>
      <c r="I21" s="6">
        <v>0</v>
      </c>
      <c r="J21" s="6">
        <v>0</v>
      </c>
      <c r="K21" s="19">
        <f t="shared" si="0"/>
        <v>1</v>
      </c>
      <c r="L21" s="8">
        <v>33.07</v>
      </c>
      <c r="M21" s="20">
        <v>47.18</v>
      </c>
      <c r="N21" s="20">
        <v>80.25</v>
      </c>
      <c r="O21" s="20">
        <f t="shared" si="1"/>
        <v>80.25</v>
      </c>
    </row>
    <row r="22" spans="1:15" ht="29.25" customHeight="1" x14ac:dyDescent="0.25">
      <c r="A22" s="5">
        <v>21</v>
      </c>
      <c r="B22" s="13" t="s">
        <v>33</v>
      </c>
      <c r="C22" s="10" t="s">
        <v>34</v>
      </c>
      <c r="D22" s="6" t="s">
        <v>145</v>
      </c>
      <c r="E22" s="6">
        <v>7</v>
      </c>
      <c r="F22" s="6">
        <v>2</v>
      </c>
      <c r="G22" s="6">
        <v>5</v>
      </c>
      <c r="H22" s="6">
        <v>6</v>
      </c>
      <c r="I22" s="6">
        <v>1</v>
      </c>
      <c r="J22" s="6">
        <v>1</v>
      </c>
      <c r="K22" s="19">
        <f t="shared" si="0"/>
        <v>22</v>
      </c>
      <c r="L22" s="8">
        <v>25.35</v>
      </c>
      <c r="M22" s="20">
        <v>79.709999999999994</v>
      </c>
      <c r="N22" s="20">
        <v>105.06</v>
      </c>
      <c r="O22" s="20">
        <f t="shared" si="1"/>
        <v>2311.3200000000002</v>
      </c>
    </row>
    <row r="23" spans="1:15" ht="29.25" customHeight="1" x14ac:dyDescent="0.25">
      <c r="A23" s="5">
        <v>22</v>
      </c>
      <c r="B23" s="13" t="s">
        <v>35</v>
      </c>
      <c r="C23" s="10" t="s">
        <v>34</v>
      </c>
      <c r="D23" s="6" t="s">
        <v>145</v>
      </c>
      <c r="E23" s="6">
        <v>6</v>
      </c>
      <c r="F23" s="6">
        <v>2</v>
      </c>
      <c r="G23" s="6">
        <v>4</v>
      </c>
      <c r="H23" s="6">
        <v>6</v>
      </c>
      <c r="I23" s="6">
        <v>0</v>
      </c>
      <c r="J23" s="6">
        <v>1</v>
      </c>
      <c r="K23" s="19">
        <f t="shared" si="0"/>
        <v>19</v>
      </c>
      <c r="L23" s="8">
        <v>25.23</v>
      </c>
      <c r="M23" s="20">
        <v>117.37</v>
      </c>
      <c r="N23" s="20">
        <v>142.6</v>
      </c>
      <c r="O23" s="20">
        <f t="shared" si="1"/>
        <v>2709.4</v>
      </c>
    </row>
    <row r="24" spans="1:15" ht="29.25" customHeight="1" x14ac:dyDescent="0.25">
      <c r="A24" s="5">
        <v>23</v>
      </c>
      <c r="B24" s="13" t="s">
        <v>36</v>
      </c>
      <c r="C24" s="10" t="s">
        <v>37</v>
      </c>
      <c r="D24" s="6" t="s">
        <v>145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19">
        <f t="shared" si="0"/>
        <v>1</v>
      </c>
      <c r="L24" s="8">
        <v>24.63</v>
      </c>
      <c r="M24" s="20">
        <v>45.92</v>
      </c>
      <c r="N24" s="20">
        <v>70.55</v>
      </c>
      <c r="O24" s="20">
        <f t="shared" si="1"/>
        <v>70.55</v>
      </c>
    </row>
    <row r="25" spans="1:15" ht="29.25" customHeight="1" x14ac:dyDescent="0.25">
      <c r="A25" s="5">
        <v>24</v>
      </c>
      <c r="B25" s="13" t="s">
        <v>38</v>
      </c>
      <c r="C25" s="10" t="s">
        <v>39</v>
      </c>
      <c r="D25" s="6" t="s">
        <v>145</v>
      </c>
      <c r="E25" s="6">
        <v>0</v>
      </c>
      <c r="F25" s="6">
        <v>2</v>
      </c>
      <c r="G25" s="6">
        <v>0</v>
      </c>
      <c r="H25" s="6">
        <v>0</v>
      </c>
      <c r="I25" s="6">
        <v>0</v>
      </c>
      <c r="J25" s="6">
        <v>0</v>
      </c>
      <c r="K25" s="19">
        <f t="shared" si="0"/>
        <v>2</v>
      </c>
      <c r="L25" s="8">
        <v>988.15</v>
      </c>
      <c r="M25" s="20">
        <v>75.11</v>
      </c>
      <c r="N25" s="20">
        <v>1063.26</v>
      </c>
      <c r="O25" s="20">
        <f t="shared" si="1"/>
        <v>2126.52</v>
      </c>
    </row>
    <row r="26" spans="1:15" ht="29.25" customHeight="1" x14ac:dyDescent="0.25">
      <c r="A26" s="5">
        <v>25</v>
      </c>
      <c r="B26" s="13" t="s">
        <v>40</v>
      </c>
      <c r="C26" s="10" t="s">
        <v>41</v>
      </c>
      <c r="D26" s="6" t="s">
        <v>145</v>
      </c>
      <c r="E26" s="6">
        <v>5</v>
      </c>
      <c r="F26" s="6">
        <v>0</v>
      </c>
      <c r="G26" s="6">
        <v>0</v>
      </c>
      <c r="H26" s="6">
        <v>2</v>
      </c>
      <c r="I26" s="6">
        <v>0</v>
      </c>
      <c r="J26" s="6">
        <v>0</v>
      </c>
      <c r="K26" s="19">
        <f t="shared" si="0"/>
        <v>7</v>
      </c>
      <c r="L26" s="8">
        <v>853.17</v>
      </c>
      <c r="M26" s="20">
        <v>74.260000000000005</v>
      </c>
      <c r="N26" s="20">
        <v>927.43</v>
      </c>
      <c r="O26" s="20">
        <f t="shared" si="1"/>
        <v>6492.0099999999993</v>
      </c>
    </row>
    <row r="27" spans="1:15" ht="29.25" customHeight="1" x14ac:dyDescent="0.25">
      <c r="A27" s="5">
        <v>26</v>
      </c>
      <c r="B27" s="13" t="s">
        <v>42</v>
      </c>
      <c r="C27" s="10" t="s">
        <v>43</v>
      </c>
      <c r="D27" s="6" t="s">
        <v>145</v>
      </c>
      <c r="E27" s="6">
        <v>8</v>
      </c>
      <c r="F27" s="6">
        <v>0</v>
      </c>
      <c r="G27" s="6">
        <v>0</v>
      </c>
      <c r="H27" s="6">
        <v>3</v>
      </c>
      <c r="I27" s="6">
        <v>0</v>
      </c>
      <c r="J27" s="6">
        <v>0</v>
      </c>
      <c r="K27" s="19">
        <f t="shared" si="0"/>
        <v>11</v>
      </c>
      <c r="L27" s="8">
        <v>683.23</v>
      </c>
      <c r="M27" s="20">
        <v>73.77</v>
      </c>
      <c r="N27" s="20">
        <v>757</v>
      </c>
      <c r="O27" s="20">
        <f t="shared" si="1"/>
        <v>8327</v>
      </c>
    </row>
    <row r="28" spans="1:15" ht="29.25" customHeight="1" x14ac:dyDescent="0.25">
      <c r="A28" s="5">
        <v>27</v>
      </c>
      <c r="B28" s="13" t="s">
        <v>44</v>
      </c>
      <c r="C28" s="10" t="s">
        <v>45</v>
      </c>
      <c r="D28" s="6" t="s">
        <v>145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0</v>
      </c>
      <c r="K28" s="19">
        <f t="shared" si="0"/>
        <v>1</v>
      </c>
      <c r="L28" s="8">
        <v>1173.6500000000001</v>
      </c>
      <c r="M28" s="20">
        <v>108.15</v>
      </c>
      <c r="N28" s="20">
        <v>1281.8000000000002</v>
      </c>
      <c r="O28" s="20">
        <f t="shared" si="1"/>
        <v>1281.8000000000002</v>
      </c>
    </row>
    <row r="29" spans="1:15" ht="29.25" customHeight="1" x14ac:dyDescent="0.25">
      <c r="A29" s="5">
        <v>28</v>
      </c>
      <c r="B29" s="13" t="s">
        <v>46</v>
      </c>
      <c r="C29" s="10" t="s">
        <v>47</v>
      </c>
      <c r="D29" s="6" t="s">
        <v>145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1</v>
      </c>
      <c r="K29" s="19">
        <f t="shared" si="0"/>
        <v>1</v>
      </c>
      <c r="L29" s="8">
        <v>1083.33</v>
      </c>
      <c r="M29" s="20">
        <v>75.099999999999994</v>
      </c>
      <c r="N29" s="20">
        <v>1158.4299999999998</v>
      </c>
      <c r="O29" s="20">
        <f t="shared" si="1"/>
        <v>1158.4299999999998</v>
      </c>
    </row>
    <row r="30" spans="1:15" ht="29.25" customHeight="1" x14ac:dyDescent="0.25">
      <c r="A30" s="5">
        <v>29</v>
      </c>
      <c r="B30" s="13" t="s">
        <v>48</v>
      </c>
      <c r="C30" s="10" t="s">
        <v>49</v>
      </c>
      <c r="D30" s="6" t="s">
        <v>145</v>
      </c>
      <c r="E30" s="6">
        <v>0</v>
      </c>
      <c r="F30" s="6">
        <v>0</v>
      </c>
      <c r="G30" s="6">
        <v>2</v>
      </c>
      <c r="H30" s="6">
        <v>0</v>
      </c>
      <c r="I30" s="6">
        <v>0</v>
      </c>
      <c r="J30" s="6">
        <v>0</v>
      </c>
      <c r="K30" s="19">
        <f t="shared" si="0"/>
        <v>2</v>
      </c>
      <c r="L30" s="8">
        <v>954.67</v>
      </c>
      <c r="M30" s="20">
        <v>72.430000000000007</v>
      </c>
      <c r="N30" s="20">
        <v>1027.0999999999999</v>
      </c>
      <c r="O30" s="20">
        <f t="shared" si="1"/>
        <v>2054.1999999999998</v>
      </c>
    </row>
    <row r="31" spans="1:15" ht="29.25" customHeight="1" x14ac:dyDescent="0.25">
      <c r="A31" s="5">
        <v>30</v>
      </c>
      <c r="B31" s="13" t="s">
        <v>50</v>
      </c>
      <c r="C31" s="10" t="s">
        <v>51</v>
      </c>
      <c r="D31" s="6" t="s">
        <v>145</v>
      </c>
      <c r="E31" s="6">
        <v>0</v>
      </c>
      <c r="F31" s="6">
        <v>0</v>
      </c>
      <c r="G31" s="6">
        <v>2</v>
      </c>
      <c r="H31" s="6">
        <v>0</v>
      </c>
      <c r="I31" s="6">
        <v>0</v>
      </c>
      <c r="J31" s="6">
        <v>0</v>
      </c>
      <c r="K31" s="19">
        <f t="shared" si="0"/>
        <v>2</v>
      </c>
      <c r="L31" s="8">
        <v>804.67</v>
      </c>
      <c r="M31" s="20">
        <v>73.2</v>
      </c>
      <c r="N31" s="20">
        <v>877.87</v>
      </c>
      <c r="O31" s="20">
        <f t="shared" si="1"/>
        <v>1755.74</v>
      </c>
    </row>
    <row r="32" spans="1:15" ht="29.25" customHeight="1" x14ac:dyDescent="0.25">
      <c r="A32" s="5">
        <v>31</v>
      </c>
      <c r="B32" s="14" t="s">
        <v>52</v>
      </c>
      <c r="C32" s="11" t="s">
        <v>3</v>
      </c>
      <c r="D32" s="7" t="s">
        <v>145</v>
      </c>
      <c r="E32" s="7">
        <v>18</v>
      </c>
      <c r="F32" s="7">
        <v>6</v>
      </c>
      <c r="G32" s="7">
        <v>5</v>
      </c>
      <c r="H32" s="7">
        <v>14</v>
      </c>
      <c r="I32" s="7">
        <v>8</v>
      </c>
      <c r="J32" s="7">
        <v>9</v>
      </c>
      <c r="K32" s="19">
        <f t="shared" si="0"/>
        <v>60</v>
      </c>
      <c r="L32" s="8">
        <v>187</v>
      </c>
      <c r="M32" s="20">
        <v>48.79</v>
      </c>
      <c r="N32" s="20">
        <v>235.79</v>
      </c>
      <c r="O32" s="20">
        <f t="shared" si="1"/>
        <v>14147.4</v>
      </c>
    </row>
    <row r="33" spans="1:15" ht="29.25" customHeight="1" x14ac:dyDescent="0.25">
      <c r="A33" s="5">
        <v>32</v>
      </c>
      <c r="B33" s="15" t="s">
        <v>53</v>
      </c>
      <c r="C33" s="12" t="s">
        <v>54</v>
      </c>
      <c r="D33" s="7" t="s">
        <v>145</v>
      </c>
      <c r="E33" s="7">
        <v>2</v>
      </c>
      <c r="F33" s="7">
        <v>2</v>
      </c>
      <c r="G33" s="7">
        <v>0</v>
      </c>
      <c r="H33" s="7">
        <v>5</v>
      </c>
      <c r="I33" s="7">
        <v>0</v>
      </c>
      <c r="J33" s="7">
        <v>1</v>
      </c>
      <c r="K33" s="19">
        <f t="shared" si="0"/>
        <v>10</v>
      </c>
      <c r="L33" s="8">
        <v>132.28</v>
      </c>
      <c r="M33" s="20">
        <v>19.25</v>
      </c>
      <c r="N33" s="20">
        <v>151.53</v>
      </c>
      <c r="O33" s="20">
        <f t="shared" si="1"/>
        <v>1515.3</v>
      </c>
    </row>
    <row r="34" spans="1:15" ht="29.25" customHeight="1" x14ac:dyDescent="0.25">
      <c r="A34" s="5">
        <v>33</v>
      </c>
      <c r="B34" s="15" t="s">
        <v>55</v>
      </c>
      <c r="C34" s="12" t="s">
        <v>56</v>
      </c>
      <c r="D34" s="7" t="s">
        <v>145</v>
      </c>
      <c r="E34" s="7">
        <v>0</v>
      </c>
      <c r="F34" s="7">
        <v>0</v>
      </c>
      <c r="G34" s="7">
        <v>1</v>
      </c>
      <c r="H34" s="7">
        <v>0</v>
      </c>
      <c r="I34" s="7">
        <v>2</v>
      </c>
      <c r="J34" s="7">
        <v>0</v>
      </c>
      <c r="K34" s="19">
        <f t="shared" si="0"/>
        <v>3</v>
      </c>
      <c r="L34" s="8">
        <v>135.96</v>
      </c>
      <c r="M34" s="20">
        <v>19.59</v>
      </c>
      <c r="N34" s="20">
        <v>155.55000000000001</v>
      </c>
      <c r="O34" s="20">
        <f t="shared" si="1"/>
        <v>466.65000000000003</v>
      </c>
    </row>
    <row r="35" spans="1:15" ht="29.25" customHeight="1" x14ac:dyDescent="0.25">
      <c r="A35" s="5">
        <v>34</v>
      </c>
      <c r="B35" s="13" t="s">
        <v>57</v>
      </c>
      <c r="C35" s="10" t="s">
        <v>58</v>
      </c>
      <c r="D35" s="6" t="s">
        <v>145</v>
      </c>
      <c r="E35" s="6">
        <v>2</v>
      </c>
      <c r="F35" s="6">
        <v>1</v>
      </c>
      <c r="G35" s="6">
        <v>0</v>
      </c>
      <c r="H35" s="6">
        <v>2</v>
      </c>
      <c r="I35" s="6">
        <v>0</v>
      </c>
      <c r="J35" s="6">
        <v>0</v>
      </c>
      <c r="K35" s="19">
        <f t="shared" ref="K35:K64" si="2">+SUM(E35:J35)</f>
        <v>5</v>
      </c>
      <c r="L35" s="8">
        <v>12.91</v>
      </c>
      <c r="M35" s="20">
        <v>14.95</v>
      </c>
      <c r="N35" s="20">
        <v>27.86</v>
      </c>
      <c r="O35" s="20">
        <f t="shared" ref="O35:O64" si="3">N35*K35</f>
        <v>139.30000000000001</v>
      </c>
    </row>
    <row r="36" spans="1:15" ht="29.25" customHeight="1" x14ac:dyDescent="0.25">
      <c r="A36" s="5">
        <v>35</v>
      </c>
      <c r="B36" s="13" t="s">
        <v>59</v>
      </c>
      <c r="C36" s="10" t="s">
        <v>60</v>
      </c>
      <c r="D36" s="6" t="s">
        <v>145</v>
      </c>
      <c r="E36" s="6">
        <v>1</v>
      </c>
      <c r="F36" s="6">
        <v>1</v>
      </c>
      <c r="G36" s="6">
        <v>0</v>
      </c>
      <c r="H36" s="6">
        <v>5</v>
      </c>
      <c r="I36" s="6">
        <v>0</v>
      </c>
      <c r="J36" s="6">
        <v>0</v>
      </c>
      <c r="K36" s="19">
        <f t="shared" si="2"/>
        <v>7</v>
      </c>
      <c r="L36" s="8">
        <v>18.82</v>
      </c>
      <c r="M36" s="20">
        <v>17.489999999999998</v>
      </c>
      <c r="N36" s="20">
        <v>36.31</v>
      </c>
      <c r="O36" s="20">
        <f t="shared" si="3"/>
        <v>254.17000000000002</v>
      </c>
    </row>
    <row r="37" spans="1:15" ht="29.25" customHeight="1" x14ac:dyDescent="0.25">
      <c r="A37" s="5">
        <v>36</v>
      </c>
      <c r="B37" s="13" t="s">
        <v>61</v>
      </c>
      <c r="C37" s="10" t="s">
        <v>62</v>
      </c>
      <c r="D37" s="6" t="s">
        <v>145</v>
      </c>
      <c r="E37" s="6">
        <v>14</v>
      </c>
      <c r="F37" s="6">
        <v>6</v>
      </c>
      <c r="G37" s="6">
        <v>0</v>
      </c>
      <c r="H37" s="6">
        <v>6</v>
      </c>
      <c r="I37" s="6">
        <v>0</v>
      </c>
      <c r="J37" s="6">
        <v>0</v>
      </c>
      <c r="K37" s="19">
        <f t="shared" si="2"/>
        <v>26</v>
      </c>
      <c r="L37" s="8">
        <v>25.54</v>
      </c>
      <c r="M37" s="20">
        <v>15.64</v>
      </c>
      <c r="N37" s="20">
        <v>41.18</v>
      </c>
      <c r="O37" s="20">
        <f t="shared" si="3"/>
        <v>1070.68</v>
      </c>
    </row>
    <row r="38" spans="1:15" ht="29.25" customHeight="1" x14ac:dyDescent="0.25">
      <c r="A38" s="5">
        <v>37</v>
      </c>
      <c r="B38" s="13" t="s">
        <v>63</v>
      </c>
      <c r="C38" s="10" t="s">
        <v>64</v>
      </c>
      <c r="D38" s="6" t="s">
        <v>145</v>
      </c>
      <c r="E38" s="6">
        <v>16</v>
      </c>
      <c r="F38" s="6">
        <v>1</v>
      </c>
      <c r="G38" s="6">
        <v>0</v>
      </c>
      <c r="H38" s="6">
        <v>10</v>
      </c>
      <c r="I38" s="6">
        <v>0</v>
      </c>
      <c r="J38" s="6">
        <v>0</v>
      </c>
      <c r="K38" s="19">
        <f t="shared" si="2"/>
        <v>27</v>
      </c>
      <c r="L38" s="8">
        <v>59.09</v>
      </c>
      <c r="M38" s="20">
        <v>18.59</v>
      </c>
      <c r="N38" s="20">
        <v>77.680000000000007</v>
      </c>
      <c r="O38" s="20">
        <f t="shared" si="3"/>
        <v>2097.36</v>
      </c>
    </row>
    <row r="39" spans="1:15" ht="29.25" customHeight="1" x14ac:dyDescent="0.25">
      <c r="A39" s="5">
        <v>38</v>
      </c>
      <c r="B39" s="13" t="s">
        <v>65</v>
      </c>
      <c r="C39" s="10" t="s">
        <v>66</v>
      </c>
      <c r="D39" s="6" t="s">
        <v>145</v>
      </c>
      <c r="E39" s="6">
        <v>0</v>
      </c>
      <c r="F39" s="6">
        <v>0</v>
      </c>
      <c r="G39" s="6">
        <v>1</v>
      </c>
      <c r="H39" s="6">
        <v>0</v>
      </c>
      <c r="I39" s="6">
        <v>0</v>
      </c>
      <c r="J39" s="6">
        <v>4</v>
      </c>
      <c r="K39" s="19">
        <f t="shared" si="2"/>
        <v>5</v>
      </c>
      <c r="L39" s="8">
        <v>15.34</v>
      </c>
      <c r="M39" s="20">
        <v>13.81</v>
      </c>
      <c r="N39" s="20">
        <v>29.15</v>
      </c>
      <c r="O39" s="20">
        <f t="shared" si="3"/>
        <v>145.75</v>
      </c>
    </row>
    <row r="40" spans="1:15" ht="29.25" customHeight="1" x14ac:dyDescent="0.25">
      <c r="A40" s="5">
        <v>39</v>
      </c>
      <c r="B40" s="13" t="s">
        <v>67</v>
      </c>
      <c r="C40" s="10" t="s">
        <v>68</v>
      </c>
      <c r="D40" s="6" t="s">
        <v>145</v>
      </c>
      <c r="E40" s="6">
        <v>0</v>
      </c>
      <c r="F40" s="6">
        <v>0</v>
      </c>
      <c r="G40" s="6">
        <v>1</v>
      </c>
      <c r="H40" s="6">
        <v>0</v>
      </c>
      <c r="I40" s="6">
        <v>0</v>
      </c>
      <c r="J40" s="6">
        <v>0</v>
      </c>
      <c r="K40" s="19">
        <f t="shared" si="2"/>
        <v>1</v>
      </c>
      <c r="L40" s="8">
        <v>23.68</v>
      </c>
      <c r="M40" s="20">
        <v>17.260000000000002</v>
      </c>
      <c r="N40" s="20">
        <v>40.94</v>
      </c>
      <c r="O40" s="20">
        <f t="shared" si="3"/>
        <v>40.94</v>
      </c>
    </row>
    <row r="41" spans="1:15" ht="29.25" customHeight="1" x14ac:dyDescent="0.25">
      <c r="A41" s="5">
        <v>40</v>
      </c>
      <c r="B41" s="13" t="s">
        <v>69</v>
      </c>
      <c r="C41" s="10" t="s">
        <v>70</v>
      </c>
      <c r="D41" s="6" t="s">
        <v>145</v>
      </c>
      <c r="E41" s="6">
        <v>0</v>
      </c>
      <c r="F41" s="6">
        <v>0</v>
      </c>
      <c r="G41" s="6">
        <v>2</v>
      </c>
      <c r="H41" s="6">
        <v>0</v>
      </c>
      <c r="I41" s="6">
        <v>2</v>
      </c>
      <c r="J41" s="6">
        <v>2</v>
      </c>
      <c r="K41" s="19">
        <f t="shared" si="2"/>
        <v>6</v>
      </c>
      <c r="L41" s="8">
        <v>25.74</v>
      </c>
      <c r="M41" s="20">
        <v>16.03</v>
      </c>
      <c r="N41" s="20">
        <v>41.769999999999996</v>
      </c>
      <c r="O41" s="20">
        <f t="shared" si="3"/>
        <v>250.61999999999998</v>
      </c>
    </row>
    <row r="42" spans="1:15" ht="29.25" customHeight="1" x14ac:dyDescent="0.25">
      <c r="A42" s="5">
        <v>41</v>
      </c>
      <c r="B42" s="13" t="s">
        <v>71</v>
      </c>
      <c r="C42" s="10" t="s">
        <v>72</v>
      </c>
      <c r="D42" s="6" t="s">
        <v>145</v>
      </c>
      <c r="E42" s="6">
        <v>0</v>
      </c>
      <c r="F42" s="6">
        <v>0</v>
      </c>
      <c r="G42" s="6">
        <v>5</v>
      </c>
      <c r="H42" s="6">
        <v>0</v>
      </c>
      <c r="I42" s="6">
        <v>2</v>
      </c>
      <c r="J42" s="6">
        <v>0</v>
      </c>
      <c r="K42" s="19">
        <f t="shared" si="2"/>
        <v>7</v>
      </c>
      <c r="L42" s="8">
        <v>61.92</v>
      </c>
      <c r="M42" s="20">
        <v>19.46</v>
      </c>
      <c r="N42" s="20">
        <v>81.38</v>
      </c>
      <c r="O42" s="20">
        <f t="shared" si="3"/>
        <v>569.66</v>
      </c>
    </row>
    <row r="43" spans="1:15" ht="29.25" customHeight="1" x14ac:dyDescent="0.25">
      <c r="A43" s="5">
        <v>42</v>
      </c>
      <c r="B43" s="13" t="s">
        <v>73</v>
      </c>
      <c r="C43" s="10" t="s">
        <v>74</v>
      </c>
      <c r="D43" s="6" t="s">
        <v>145</v>
      </c>
      <c r="E43" s="6">
        <v>3</v>
      </c>
      <c r="F43" s="6">
        <v>1</v>
      </c>
      <c r="G43" s="6">
        <v>3</v>
      </c>
      <c r="H43" s="6">
        <v>9</v>
      </c>
      <c r="I43" s="6">
        <v>3</v>
      </c>
      <c r="J43" s="6">
        <v>0</v>
      </c>
      <c r="K43" s="19">
        <f t="shared" si="2"/>
        <v>19</v>
      </c>
      <c r="L43" s="8">
        <v>10.27</v>
      </c>
      <c r="M43" s="20">
        <v>10.11</v>
      </c>
      <c r="N43" s="20">
        <v>20.38</v>
      </c>
      <c r="O43" s="20">
        <f t="shared" si="3"/>
        <v>387.21999999999997</v>
      </c>
    </row>
    <row r="44" spans="1:15" ht="29.25" customHeight="1" x14ac:dyDescent="0.25">
      <c r="A44" s="5">
        <v>43</v>
      </c>
      <c r="B44" s="13" t="s">
        <v>75</v>
      </c>
      <c r="C44" s="10" t="s">
        <v>76</v>
      </c>
      <c r="D44" s="6" t="s">
        <v>145</v>
      </c>
      <c r="E44" s="6">
        <v>39</v>
      </c>
      <c r="F44" s="6">
        <v>4</v>
      </c>
      <c r="G44" s="6">
        <v>12</v>
      </c>
      <c r="H44" s="6">
        <v>28</v>
      </c>
      <c r="I44" s="6">
        <v>5</v>
      </c>
      <c r="J44" s="6">
        <v>3</v>
      </c>
      <c r="K44" s="19">
        <f t="shared" si="2"/>
        <v>91</v>
      </c>
      <c r="L44" s="8">
        <v>8.25</v>
      </c>
      <c r="M44" s="20">
        <v>11.31</v>
      </c>
      <c r="N44" s="20">
        <v>19.560000000000002</v>
      </c>
      <c r="O44" s="20">
        <f t="shared" si="3"/>
        <v>1779.9600000000003</v>
      </c>
    </row>
    <row r="45" spans="1:15" ht="29.25" customHeight="1" x14ac:dyDescent="0.25">
      <c r="A45" s="5">
        <v>44</v>
      </c>
      <c r="B45" s="13" t="s">
        <v>77</v>
      </c>
      <c r="C45" s="10" t="s">
        <v>78</v>
      </c>
      <c r="D45" s="6" t="s">
        <v>145</v>
      </c>
      <c r="E45" s="6">
        <v>20</v>
      </c>
      <c r="F45" s="6">
        <v>1</v>
      </c>
      <c r="G45" s="6">
        <v>9</v>
      </c>
      <c r="H45" s="6">
        <v>11</v>
      </c>
      <c r="I45" s="6">
        <v>2</v>
      </c>
      <c r="J45" s="6">
        <v>0</v>
      </c>
      <c r="K45" s="19">
        <f t="shared" si="2"/>
        <v>43</v>
      </c>
      <c r="L45" s="8">
        <v>14.29</v>
      </c>
      <c r="M45" s="20">
        <v>12.09</v>
      </c>
      <c r="N45" s="20">
        <v>26.38</v>
      </c>
      <c r="O45" s="20">
        <f t="shared" si="3"/>
        <v>1134.3399999999999</v>
      </c>
    </row>
    <row r="46" spans="1:15" ht="29.25" customHeight="1" x14ac:dyDescent="0.25">
      <c r="A46" s="5">
        <v>45</v>
      </c>
      <c r="B46" s="13" t="s">
        <v>79</v>
      </c>
      <c r="C46" s="10" t="s">
        <v>3</v>
      </c>
      <c r="D46" s="6" t="s">
        <v>145</v>
      </c>
      <c r="E46" s="6">
        <v>18</v>
      </c>
      <c r="F46" s="6">
        <v>6</v>
      </c>
      <c r="G46" s="6">
        <v>5</v>
      </c>
      <c r="H46" s="6">
        <v>14</v>
      </c>
      <c r="I46" s="6">
        <v>8</v>
      </c>
      <c r="J46" s="6">
        <v>9</v>
      </c>
      <c r="K46" s="19">
        <f t="shared" si="2"/>
        <v>60</v>
      </c>
      <c r="L46" s="8">
        <v>25.45</v>
      </c>
      <c r="M46" s="20">
        <v>12.09</v>
      </c>
      <c r="N46" s="20">
        <v>37.54</v>
      </c>
      <c r="O46" s="20">
        <f t="shared" si="3"/>
        <v>2252.4</v>
      </c>
    </row>
    <row r="47" spans="1:15" ht="29.25" customHeight="1" x14ac:dyDescent="0.25">
      <c r="A47" s="5">
        <v>46</v>
      </c>
      <c r="B47" s="13" t="s">
        <v>80</v>
      </c>
      <c r="C47" s="10" t="s">
        <v>81</v>
      </c>
      <c r="D47" s="6" t="s">
        <v>145</v>
      </c>
      <c r="E47" s="6">
        <v>0</v>
      </c>
      <c r="F47" s="6">
        <v>2</v>
      </c>
      <c r="G47" s="6">
        <v>1</v>
      </c>
      <c r="H47" s="6">
        <v>6</v>
      </c>
      <c r="I47" s="6">
        <v>0</v>
      </c>
      <c r="J47" s="6">
        <v>3</v>
      </c>
      <c r="K47" s="19">
        <f t="shared" si="2"/>
        <v>12</v>
      </c>
      <c r="L47" s="8">
        <v>19.53</v>
      </c>
      <c r="M47" s="20">
        <v>14.57</v>
      </c>
      <c r="N47" s="20">
        <v>34.1</v>
      </c>
      <c r="O47" s="20">
        <f t="shared" si="3"/>
        <v>409.20000000000005</v>
      </c>
    </row>
    <row r="48" spans="1:15" ht="29.25" customHeight="1" x14ac:dyDescent="0.25">
      <c r="A48" s="5">
        <v>47</v>
      </c>
      <c r="B48" s="13" t="s">
        <v>82</v>
      </c>
      <c r="C48" s="10" t="s">
        <v>83</v>
      </c>
      <c r="D48" s="6" t="s">
        <v>145</v>
      </c>
      <c r="E48" s="6">
        <v>3</v>
      </c>
      <c r="F48" s="6">
        <v>6</v>
      </c>
      <c r="G48" s="6">
        <v>0</v>
      </c>
      <c r="H48" s="6">
        <v>2</v>
      </c>
      <c r="I48" s="6">
        <v>0</v>
      </c>
      <c r="J48" s="6">
        <v>2</v>
      </c>
      <c r="K48" s="19">
        <f t="shared" si="2"/>
        <v>13</v>
      </c>
      <c r="L48" s="8">
        <v>20.37</v>
      </c>
      <c r="M48" s="20">
        <v>15.6</v>
      </c>
      <c r="N48" s="20">
        <v>35.97</v>
      </c>
      <c r="O48" s="20">
        <f t="shared" si="3"/>
        <v>467.61</v>
      </c>
    </row>
    <row r="49" spans="1:15" ht="29.25" customHeight="1" x14ac:dyDescent="0.25">
      <c r="A49" s="5">
        <v>48</v>
      </c>
      <c r="B49" s="13" t="s">
        <v>84</v>
      </c>
      <c r="C49" s="10" t="s">
        <v>85</v>
      </c>
      <c r="D49" s="6" t="s">
        <v>145</v>
      </c>
      <c r="E49" s="6">
        <v>0</v>
      </c>
      <c r="F49" s="6">
        <v>0</v>
      </c>
      <c r="G49" s="6">
        <v>0</v>
      </c>
      <c r="H49" s="6">
        <v>3</v>
      </c>
      <c r="I49" s="6">
        <v>0</v>
      </c>
      <c r="J49" s="6">
        <v>0</v>
      </c>
      <c r="K49" s="19">
        <f t="shared" si="2"/>
        <v>3</v>
      </c>
      <c r="L49" s="8">
        <v>38.630000000000003</v>
      </c>
      <c r="M49" s="20">
        <v>21.5</v>
      </c>
      <c r="N49" s="20">
        <v>60.13</v>
      </c>
      <c r="O49" s="20">
        <f t="shared" si="3"/>
        <v>180.39000000000001</v>
      </c>
    </row>
    <row r="50" spans="1:15" ht="29.25" customHeight="1" x14ac:dyDescent="0.25">
      <c r="A50" s="5">
        <v>49</v>
      </c>
      <c r="B50" s="13" t="s">
        <v>86</v>
      </c>
      <c r="C50" s="10" t="s">
        <v>87</v>
      </c>
      <c r="D50" s="6" t="s">
        <v>147</v>
      </c>
      <c r="E50" s="6">
        <v>549</v>
      </c>
      <c r="F50" s="6">
        <v>2484</v>
      </c>
      <c r="G50" s="6">
        <v>5197</v>
      </c>
      <c r="H50" s="6">
        <v>0</v>
      </c>
      <c r="I50" s="6">
        <v>0</v>
      </c>
      <c r="J50" s="6">
        <v>0</v>
      </c>
      <c r="K50" s="19">
        <f t="shared" si="2"/>
        <v>8230</v>
      </c>
      <c r="L50" s="8">
        <v>0.98</v>
      </c>
      <c r="M50" s="20">
        <v>0.38</v>
      </c>
      <c r="N50" s="20">
        <v>1.3599999999999999</v>
      </c>
      <c r="O50" s="20">
        <f t="shared" si="3"/>
        <v>11192.8</v>
      </c>
    </row>
    <row r="51" spans="1:15" ht="29.25" customHeight="1" x14ac:dyDescent="0.25">
      <c r="A51" s="5">
        <v>50</v>
      </c>
      <c r="B51" s="13" t="s">
        <v>88</v>
      </c>
      <c r="C51" s="10" t="s">
        <v>89</v>
      </c>
      <c r="D51" s="6" t="s">
        <v>147</v>
      </c>
      <c r="E51" s="6">
        <v>17523</v>
      </c>
      <c r="F51" s="6">
        <v>0</v>
      </c>
      <c r="G51" s="6">
        <v>0</v>
      </c>
      <c r="H51" s="6">
        <v>7856</v>
      </c>
      <c r="I51" s="6">
        <v>832</v>
      </c>
      <c r="J51" s="6">
        <v>790.77</v>
      </c>
      <c r="K51" s="19">
        <f t="shared" si="2"/>
        <v>27001.77</v>
      </c>
      <c r="L51" s="8">
        <v>0.57999999999999996</v>
      </c>
      <c r="M51" s="20">
        <v>0.34</v>
      </c>
      <c r="N51" s="20">
        <v>0.91999999999999993</v>
      </c>
      <c r="O51" s="20">
        <f t="shared" si="3"/>
        <v>24841.628399999998</v>
      </c>
    </row>
    <row r="52" spans="1:15" ht="29.25" customHeight="1" x14ac:dyDescent="0.25">
      <c r="A52" s="5">
        <v>51</v>
      </c>
      <c r="B52" s="13" t="s">
        <v>90</v>
      </c>
      <c r="C52" s="10" t="s">
        <v>91</v>
      </c>
      <c r="D52" s="6" t="s">
        <v>145</v>
      </c>
      <c r="E52" s="6">
        <v>13</v>
      </c>
      <c r="F52" s="6">
        <v>2</v>
      </c>
      <c r="G52" s="6">
        <v>3</v>
      </c>
      <c r="H52" s="6">
        <v>5</v>
      </c>
      <c r="I52" s="6">
        <v>1</v>
      </c>
      <c r="J52" s="6">
        <v>1</v>
      </c>
      <c r="K52" s="19">
        <f t="shared" si="2"/>
        <v>25</v>
      </c>
      <c r="L52" s="8">
        <v>43.73</v>
      </c>
      <c r="M52" s="20">
        <v>17.89</v>
      </c>
      <c r="N52" s="20">
        <v>61.62</v>
      </c>
      <c r="O52" s="20">
        <f t="shared" si="3"/>
        <v>1540.5</v>
      </c>
    </row>
    <row r="53" spans="1:15" ht="29.25" customHeight="1" x14ac:dyDescent="0.25">
      <c r="A53" s="5">
        <v>52</v>
      </c>
      <c r="B53" s="13" t="s">
        <v>92</v>
      </c>
      <c r="C53" s="10" t="s">
        <v>91</v>
      </c>
      <c r="D53" s="6" t="s">
        <v>145</v>
      </c>
      <c r="E53" s="6">
        <v>7</v>
      </c>
      <c r="F53" s="6">
        <v>5</v>
      </c>
      <c r="G53" s="6">
        <v>5</v>
      </c>
      <c r="H53" s="6">
        <v>11</v>
      </c>
      <c r="I53" s="6">
        <v>2</v>
      </c>
      <c r="J53" s="6">
        <v>2</v>
      </c>
      <c r="K53" s="19">
        <f t="shared" si="2"/>
        <v>32</v>
      </c>
      <c r="L53" s="8">
        <v>37.700000000000003</v>
      </c>
      <c r="M53" s="20">
        <v>14</v>
      </c>
      <c r="N53" s="20">
        <v>51.7</v>
      </c>
      <c r="O53" s="20">
        <f t="shared" si="3"/>
        <v>1654.4</v>
      </c>
    </row>
    <row r="54" spans="1:15" ht="29.25" customHeight="1" x14ac:dyDescent="0.25">
      <c r="A54" s="5">
        <v>53</v>
      </c>
      <c r="B54" s="13" t="s">
        <v>93</v>
      </c>
      <c r="C54" s="10" t="s">
        <v>94</v>
      </c>
      <c r="D54" s="6" t="s">
        <v>145</v>
      </c>
      <c r="E54" s="6">
        <v>20</v>
      </c>
      <c r="F54" s="6">
        <v>7</v>
      </c>
      <c r="G54" s="6">
        <v>6</v>
      </c>
      <c r="H54" s="6">
        <v>16</v>
      </c>
      <c r="I54" s="6">
        <v>9</v>
      </c>
      <c r="J54" s="6">
        <v>10</v>
      </c>
      <c r="K54" s="19">
        <f t="shared" si="2"/>
        <v>68</v>
      </c>
      <c r="L54" s="8">
        <v>11.72</v>
      </c>
      <c r="M54" s="20">
        <v>6.53</v>
      </c>
      <c r="N54" s="20">
        <v>18.25</v>
      </c>
      <c r="O54" s="20">
        <f t="shared" si="3"/>
        <v>1241</v>
      </c>
    </row>
    <row r="55" spans="1:15" ht="29.25" customHeight="1" x14ac:dyDescent="0.25">
      <c r="A55" s="5">
        <v>54</v>
      </c>
      <c r="B55" s="13" t="s">
        <v>95</v>
      </c>
      <c r="C55" s="10" t="s">
        <v>3</v>
      </c>
      <c r="D55" s="6" t="s">
        <v>147</v>
      </c>
      <c r="E55" s="6">
        <v>0</v>
      </c>
      <c r="F55" s="6">
        <v>90</v>
      </c>
      <c r="G55" s="6">
        <v>80</v>
      </c>
      <c r="H55" s="6">
        <v>0</v>
      </c>
      <c r="I55" s="6">
        <v>70</v>
      </c>
      <c r="J55" s="6">
        <v>0</v>
      </c>
      <c r="K55" s="19">
        <f t="shared" si="2"/>
        <v>240</v>
      </c>
      <c r="L55" s="8" t="s">
        <v>137</v>
      </c>
      <c r="M55" s="20">
        <v>1.19</v>
      </c>
      <c r="N55" s="20">
        <v>1.19</v>
      </c>
      <c r="O55" s="20">
        <f t="shared" si="3"/>
        <v>285.59999999999997</v>
      </c>
    </row>
    <row r="56" spans="1:15" ht="29.25" customHeight="1" x14ac:dyDescent="0.25">
      <c r="A56" s="5">
        <v>55</v>
      </c>
      <c r="B56" s="13" t="s">
        <v>96</v>
      </c>
      <c r="C56" s="10" t="s">
        <v>3</v>
      </c>
      <c r="D56" s="6" t="s">
        <v>147</v>
      </c>
      <c r="E56" s="6">
        <v>0</v>
      </c>
      <c r="F56" s="6">
        <v>0</v>
      </c>
      <c r="G56" s="6">
        <v>50</v>
      </c>
      <c r="H56" s="6">
        <v>0</v>
      </c>
      <c r="I56" s="6">
        <v>0</v>
      </c>
      <c r="J56" s="6">
        <v>0</v>
      </c>
      <c r="K56" s="19">
        <f t="shared" si="2"/>
        <v>50</v>
      </c>
      <c r="L56" s="8" t="s">
        <v>137</v>
      </c>
      <c r="M56" s="20">
        <v>0.92</v>
      </c>
      <c r="N56" s="20">
        <v>0.92</v>
      </c>
      <c r="O56" s="20">
        <f t="shared" si="3"/>
        <v>46</v>
      </c>
    </row>
    <row r="57" spans="1:15" ht="29.25" customHeight="1" x14ac:dyDescent="0.25">
      <c r="A57" s="5">
        <v>56</v>
      </c>
      <c r="B57" s="13" t="s">
        <v>97</v>
      </c>
      <c r="C57" s="10" t="s">
        <v>3</v>
      </c>
      <c r="D57" s="6" t="s">
        <v>145</v>
      </c>
      <c r="E57" s="6">
        <v>0</v>
      </c>
      <c r="F57" s="6">
        <v>3</v>
      </c>
      <c r="G57" s="6">
        <v>0</v>
      </c>
      <c r="H57" s="6">
        <v>0</v>
      </c>
      <c r="I57" s="6">
        <v>0</v>
      </c>
      <c r="J57" s="6">
        <v>0</v>
      </c>
      <c r="K57" s="19">
        <f t="shared" si="2"/>
        <v>3</v>
      </c>
      <c r="L57" s="8" t="s">
        <v>137</v>
      </c>
      <c r="M57" s="20">
        <v>5.65</v>
      </c>
      <c r="N57" s="20">
        <v>5.65</v>
      </c>
      <c r="O57" s="20">
        <f t="shared" si="3"/>
        <v>16.950000000000003</v>
      </c>
    </row>
    <row r="58" spans="1:15" ht="29.25" customHeight="1" x14ac:dyDescent="0.25">
      <c r="A58" s="5">
        <v>57</v>
      </c>
      <c r="B58" s="13" t="s">
        <v>98</v>
      </c>
      <c r="C58" s="6" t="s">
        <v>99</v>
      </c>
      <c r="D58" s="6" t="s">
        <v>145</v>
      </c>
      <c r="E58" s="6">
        <v>18</v>
      </c>
      <c r="F58" s="6">
        <v>6</v>
      </c>
      <c r="G58" s="6">
        <v>5</v>
      </c>
      <c r="H58" s="6">
        <v>14</v>
      </c>
      <c r="I58" s="6">
        <v>8</v>
      </c>
      <c r="J58" s="6">
        <v>9</v>
      </c>
      <c r="K58" s="19">
        <f t="shared" si="2"/>
        <v>60</v>
      </c>
      <c r="L58" s="8">
        <v>72.53</v>
      </c>
      <c r="M58" s="20">
        <v>9.84</v>
      </c>
      <c r="N58" s="20">
        <v>82.37</v>
      </c>
      <c r="O58" s="20">
        <f t="shared" si="3"/>
        <v>4942.2000000000007</v>
      </c>
    </row>
    <row r="59" spans="1:15" ht="29.25" customHeight="1" x14ac:dyDescent="0.25">
      <c r="A59" s="5">
        <v>58</v>
      </c>
      <c r="B59" s="13" t="s">
        <v>100</v>
      </c>
      <c r="C59" s="6"/>
      <c r="D59" s="6" t="s">
        <v>145</v>
      </c>
      <c r="E59" s="6">
        <v>2</v>
      </c>
      <c r="F59" s="6">
        <v>1</v>
      </c>
      <c r="G59" s="6">
        <v>1</v>
      </c>
      <c r="H59" s="6">
        <v>2</v>
      </c>
      <c r="I59" s="6">
        <v>1</v>
      </c>
      <c r="J59" s="6">
        <v>1</v>
      </c>
      <c r="K59" s="19">
        <f t="shared" si="2"/>
        <v>8</v>
      </c>
      <c r="L59" s="8">
        <v>64.53</v>
      </c>
      <c r="M59" s="20">
        <v>9.44</v>
      </c>
      <c r="N59" s="20">
        <v>73.97</v>
      </c>
      <c r="O59" s="20">
        <f t="shared" si="3"/>
        <v>591.76</v>
      </c>
    </row>
    <row r="60" spans="1:15" ht="29.25" customHeight="1" x14ac:dyDescent="0.25">
      <c r="A60" s="5">
        <v>59</v>
      </c>
      <c r="B60" s="13" t="s">
        <v>101</v>
      </c>
      <c r="C60" s="6" t="s">
        <v>3</v>
      </c>
      <c r="D60" s="6" t="s">
        <v>145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19">
        <f t="shared" si="2"/>
        <v>2</v>
      </c>
      <c r="L60" s="8">
        <v>5.89</v>
      </c>
      <c r="M60" s="20">
        <v>20.38</v>
      </c>
      <c r="N60" s="20">
        <v>26.27</v>
      </c>
      <c r="O60" s="20">
        <f t="shared" si="3"/>
        <v>52.54</v>
      </c>
    </row>
    <row r="61" spans="1:15" ht="29.25" customHeight="1" x14ac:dyDescent="0.25">
      <c r="A61" s="5">
        <v>60</v>
      </c>
      <c r="B61" s="13" t="s">
        <v>102</v>
      </c>
      <c r="C61" s="10" t="s">
        <v>3</v>
      </c>
      <c r="D61" s="6" t="s">
        <v>145</v>
      </c>
      <c r="E61" s="6">
        <v>1</v>
      </c>
      <c r="F61" s="6">
        <v>3</v>
      </c>
      <c r="G61" s="6">
        <v>0</v>
      </c>
      <c r="H61" s="6">
        <v>0</v>
      </c>
      <c r="I61" s="6">
        <v>0</v>
      </c>
      <c r="J61" s="6">
        <v>0</v>
      </c>
      <c r="K61" s="19">
        <f t="shared" si="2"/>
        <v>4</v>
      </c>
      <c r="L61" s="8" t="s">
        <v>137</v>
      </c>
      <c r="M61" s="20">
        <v>9.61</v>
      </c>
      <c r="N61" s="20">
        <v>9.61</v>
      </c>
      <c r="O61" s="20">
        <f t="shared" si="3"/>
        <v>38.44</v>
      </c>
    </row>
    <row r="62" spans="1:15" ht="29.25" customHeight="1" x14ac:dyDescent="0.25">
      <c r="A62" s="5">
        <v>61</v>
      </c>
      <c r="B62" s="13" t="s">
        <v>103</v>
      </c>
      <c r="C62" s="10" t="s">
        <v>104</v>
      </c>
      <c r="D62" s="6" t="s">
        <v>147</v>
      </c>
      <c r="E62" s="6">
        <v>0</v>
      </c>
      <c r="F62" s="6">
        <v>140</v>
      </c>
      <c r="G62" s="6">
        <v>0</v>
      </c>
      <c r="H62" s="6">
        <v>0</v>
      </c>
      <c r="I62" s="6">
        <v>165</v>
      </c>
      <c r="J62" s="6">
        <v>0</v>
      </c>
      <c r="K62" s="19">
        <f t="shared" si="2"/>
        <v>305</v>
      </c>
      <c r="L62" s="8">
        <v>0.92</v>
      </c>
      <c r="M62" s="20">
        <v>2.17</v>
      </c>
      <c r="N62" s="20">
        <v>3.09</v>
      </c>
      <c r="O62" s="20">
        <f t="shared" si="3"/>
        <v>942.44999999999993</v>
      </c>
    </row>
    <row r="63" spans="1:15" ht="29.25" customHeight="1" x14ac:dyDescent="0.25">
      <c r="A63" s="5">
        <v>62</v>
      </c>
      <c r="B63" s="13" t="s">
        <v>105</v>
      </c>
      <c r="C63" s="10" t="s">
        <v>106</v>
      </c>
      <c r="D63" s="6" t="s">
        <v>147</v>
      </c>
      <c r="E63" s="6">
        <v>810</v>
      </c>
      <c r="F63" s="6">
        <v>149</v>
      </c>
      <c r="G63" s="6">
        <v>283</v>
      </c>
      <c r="H63" s="6">
        <v>614</v>
      </c>
      <c r="I63" s="6">
        <v>0</v>
      </c>
      <c r="J63" s="6">
        <v>176</v>
      </c>
      <c r="K63" s="19">
        <f t="shared" si="2"/>
        <v>2032</v>
      </c>
      <c r="L63" s="8">
        <v>1.88</v>
      </c>
      <c r="M63" s="20">
        <v>0.47</v>
      </c>
      <c r="N63" s="20">
        <v>2.3499999999999996</v>
      </c>
      <c r="O63" s="20">
        <f t="shared" si="3"/>
        <v>4775.1999999999989</v>
      </c>
    </row>
    <row r="64" spans="1:15" ht="29.25" customHeight="1" x14ac:dyDescent="0.25">
      <c r="A64" s="5">
        <v>63</v>
      </c>
      <c r="B64" s="13" t="s">
        <v>107</v>
      </c>
      <c r="C64" s="6" t="s">
        <v>3</v>
      </c>
      <c r="D64" s="6" t="s">
        <v>145</v>
      </c>
      <c r="E64" s="6">
        <v>17</v>
      </c>
      <c r="F64" s="6">
        <v>6</v>
      </c>
      <c r="G64" s="6">
        <v>6</v>
      </c>
      <c r="H64" s="6">
        <v>13</v>
      </c>
      <c r="I64" s="6">
        <v>3</v>
      </c>
      <c r="J64" s="6">
        <v>3</v>
      </c>
      <c r="K64" s="19">
        <f t="shared" si="2"/>
        <v>48</v>
      </c>
      <c r="L64" s="8">
        <v>4.6900000000000004</v>
      </c>
      <c r="M64" s="20">
        <v>5</v>
      </c>
      <c r="N64" s="20">
        <v>9.6900000000000013</v>
      </c>
      <c r="O64" s="20">
        <f t="shared" si="3"/>
        <v>465.12000000000006</v>
      </c>
    </row>
    <row r="65" spans="1:15" ht="29.25" customHeight="1" x14ac:dyDescent="0.25">
      <c r="A65" s="5">
        <v>64</v>
      </c>
      <c r="B65" s="13" t="s">
        <v>108</v>
      </c>
      <c r="C65" s="10" t="s">
        <v>109</v>
      </c>
      <c r="D65" s="6" t="s">
        <v>145</v>
      </c>
      <c r="E65" s="6">
        <v>0</v>
      </c>
      <c r="F65" s="6">
        <v>0</v>
      </c>
      <c r="G65" s="6">
        <v>1</v>
      </c>
      <c r="H65" s="6">
        <v>1</v>
      </c>
      <c r="I65" s="6">
        <v>2</v>
      </c>
      <c r="J65" s="6">
        <v>5</v>
      </c>
      <c r="K65" s="19">
        <f t="shared" ref="K65:K85" si="4">+SUM(E65:J65)</f>
        <v>9</v>
      </c>
      <c r="L65" s="8">
        <v>393.98</v>
      </c>
      <c r="M65" s="20">
        <v>33.81</v>
      </c>
      <c r="N65" s="20">
        <v>427.79</v>
      </c>
      <c r="O65" s="20">
        <f t="shared" ref="O65:O85" si="5">N65*K65</f>
        <v>3850.11</v>
      </c>
    </row>
    <row r="66" spans="1:15" ht="29.25" customHeight="1" x14ac:dyDescent="0.25">
      <c r="A66" s="5">
        <v>65</v>
      </c>
      <c r="B66" s="13" t="s">
        <v>110</v>
      </c>
      <c r="C66" s="6" t="s">
        <v>3</v>
      </c>
      <c r="D66" s="6" t="s">
        <v>145</v>
      </c>
      <c r="E66" s="6">
        <v>24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19">
        <f t="shared" si="4"/>
        <v>24</v>
      </c>
      <c r="L66" s="8">
        <v>4.4800000000000004</v>
      </c>
      <c r="M66" s="20">
        <v>7.35</v>
      </c>
      <c r="N66" s="20">
        <v>11.83</v>
      </c>
      <c r="O66" s="20">
        <f t="shared" si="5"/>
        <v>283.92</v>
      </c>
    </row>
    <row r="67" spans="1:15" ht="29.25" customHeight="1" x14ac:dyDescent="0.25">
      <c r="A67" s="5">
        <v>66</v>
      </c>
      <c r="B67" s="13" t="s">
        <v>111</v>
      </c>
      <c r="C67" s="6" t="s">
        <v>3</v>
      </c>
      <c r="D67" s="6" t="s">
        <v>145</v>
      </c>
      <c r="E67" s="6">
        <v>0</v>
      </c>
      <c r="F67" s="6">
        <v>0</v>
      </c>
      <c r="G67" s="6">
        <v>0</v>
      </c>
      <c r="H67" s="6">
        <v>0</v>
      </c>
      <c r="I67" s="6">
        <v>1</v>
      </c>
      <c r="J67" s="6">
        <v>0</v>
      </c>
      <c r="K67" s="19">
        <f t="shared" si="4"/>
        <v>1</v>
      </c>
      <c r="L67" s="8" t="s">
        <v>138</v>
      </c>
      <c r="M67" s="20">
        <v>171.02</v>
      </c>
      <c r="N67" s="20">
        <v>171.02</v>
      </c>
      <c r="O67" s="20">
        <f t="shared" si="5"/>
        <v>171.02</v>
      </c>
    </row>
    <row r="68" spans="1:15" ht="29.25" customHeight="1" x14ac:dyDescent="0.25">
      <c r="A68" s="5">
        <v>67</v>
      </c>
      <c r="B68" s="13" t="s">
        <v>112</v>
      </c>
      <c r="C68" s="6" t="s">
        <v>3</v>
      </c>
      <c r="D68" s="6" t="s">
        <v>145</v>
      </c>
      <c r="E68" s="6">
        <v>0</v>
      </c>
      <c r="F68" s="6">
        <v>1</v>
      </c>
      <c r="G68" s="6">
        <v>0</v>
      </c>
      <c r="H68" s="6">
        <v>2</v>
      </c>
      <c r="I68" s="6">
        <v>0</v>
      </c>
      <c r="J68" s="6">
        <v>0</v>
      </c>
      <c r="K68" s="19">
        <f t="shared" si="4"/>
        <v>3</v>
      </c>
      <c r="L68" s="8" t="s">
        <v>137</v>
      </c>
      <c r="M68" s="20">
        <v>45.56</v>
      </c>
      <c r="N68" s="20">
        <v>45.56</v>
      </c>
      <c r="O68" s="20">
        <f t="shared" si="5"/>
        <v>136.68</v>
      </c>
    </row>
    <row r="69" spans="1:15" ht="29.25" customHeight="1" x14ac:dyDescent="0.25">
      <c r="A69" s="5">
        <v>68</v>
      </c>
      <c r="B69" s="13" t="s">
        <v>113</v>
      </c>
      <c r="C69" s="6" t="s">
        <v>3</v>
      </c>
      <c r="D69" s="6" t="s">
        <v>145</v>
      </c>
      <c r="E69" s="6">
        <v>0</v>
      </c>
      <c r="F69" s="6">
        <v>0</v>
      </c>
      <c r="G69" s="6">
        <v>0</v>
      </c>
      <c r="H69" s="6">
        <v>0</v>
      </c>
      <c r="I69" s="6">
        <v>2</v>
      </c>
      <c r="J69" s="6">
        <v>0</v>
      </c>
      <c r="K69" s="19">
        <f t="shared" si="4"/>
        <v>2</v>
      </c>
      <c r="L69" s="8" t="s">
        <v>137</v>
      </c>
      <c r="M69" s="20">
        <v>44.5</v>
      </c>
      <c r="N69" s="20">
        <v>44.5</v>
      </c>
      <c r="O69" s="20">
        <f t="shared" si="5"/>
        <v>89</v>
      </c>
    </row>
    <row r="70" spans="1:15" ht="29.25" customHeight="1" x14ac:dyDescent="0.25">
      <c r="A70" s="5">
        <v>69</v>
      </c>
      <c r="B70" s="13" t="s">
        <v>114</v>
      </c>
      <c r="C70" s="6" t="s">
        <v>3</v>
      </c>
      <c r="D70" s="6" t="s">
        <v>145</v>
      </c>
      <c r="E70" s="6">
        <v>0</v>
      </c>
      <c r="F70" s="6">
        <v>0</v>
      </c>
      <c r="G70" s="6">
        <v>0</v>
      </c>
      <c r="H70" s="6">
        <v>2</v>
      </c>
      <c r="I70" s="6">
        <v>4</v>
      </c>
      <c r="J70" s="6">
        <v>1</v>
      </c>
      <c r="K70" s="19">
        <f t="shared" si="4"/>
        <v>7</v>
      </c>
      <c r="L70" s="8" t="s">
        <v>137</v>
      </c>
      <c r="M70" s="20">
        <v>17.920000000000002</v>
      </c>
      <c r="N70" s="20">
        <v>17.920000000000002</v>
      </c>
      <c r="O70" s="20">
        <f t="shared" si="5"/>
        <v>125.44000000000001</v>
      </c>
    </row>
    <row r="71" spans="1:15" ht="29.25" customHeight="1" x14ac:dyDescent="0.25">
      <c r="A71" s="5">
        <v>70</v>
      </c>
      <c r="B71" s="13" t="s">
        <v>115</v>
      </c>
      <c r="C71" s="6" t="s">
        <v>3</v>
      </c>
      <c r="D71" s="6" t="s">
        <v>145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1</v>
      </c>
      <c r="K71" s="19">
        <f t="shared" si="4"/>
        <v>1</v>
      </c>
      <c r="L71" s="8" t="s">
        <v>137</v>
      </c>
      <c r="M71" s="20">
        <v>19.32</v>
      </c>
      <c r="N71" s="20">
        <v>19.32</v>
      </c>
      <c r="O71" s="20">
        <f t="shared" si="5"/>
        <v>19.32</v>
      </c>
    </row>
    <row r="72" spans="1:15" ht="29.25" customHeight="1" x14ac:dyDescent="0.25">
      <c r="A72" s="5">
        <v>71</v>
      </c>
      <c r="B72" s="13" t="s">
        <v>116</v>
      </c>
      <c r="C72" s="6" t="s">
        <v>3</v>
      </c>
      <c r="D72" s="6" t="s">
        <v>145</v>
      </c>
      <c r="E72" s="6">
        <v>1</v>
      </c>
      <c r="F72" s="6">
        <v>1</v>
      </c>
      <c r="G72" s="6">
        <v>1</v>
      </c>
      <c r="H72" s="6">
        <v>1</v>
      </c>
      <c r="I72" s="6">
        <v>1</v>
      </c>
      <c r="J72" s="6">
        <v>1</v>
      </c>
      <c r="K72" s="19">
        <f t="shared" si="4"/>
        <v>6</v>
      </c>
      <c r="L72" s="8" t="s">
        <v>137</v>
      </c>
      <c r="M72" s="20">
        <v>18.95</v>
      </c>
      <c r="N72" s="20">
        <v>18.95</v>
      </c>
      <c r="O72" s="20">
        <f t="shared" si="5"/>
        <v>113.69999999999999</v>
      </c>
    </row>
    <row r="73" spans="1:15" ht="29.25" customHeight="1" x14ac:dyDescent="0.25">
      <c r="A73" s="5">
        <v>72</v>
      </c>
      <c r="B73" s="13" t="s">
        <v>117</v>
      </c>
      <c r="C73" s="6" t="s">
        <v>3</v>
      </c>
      <c r="D73" s="6" t="s">
        <v>145</v>
      </c>
      <c r="E73" s="6">
        <v>0</v>
      </c>
      <c r="F73" s="6">
        <v>0</v>
      </c>
      <c r="G73" s="6">
        <v>0</v>
      </c>
      <c r="H73" s="6">
        <v>1</v>
      </c>
      <c r="I73" s="6">
        <v>0</v>
      </c>
      <c r="J73" s="6">
        <v>0</v>
      </c>
      <c r="K73" s="19">
        <f t="shared" si="4"/>
        <v>1</v>
      </c>
      <c r="L73" s="8" t="s">
        <v>137</v>
      </c>
      <c r="M73" s="20">
        <v>17.23</v>
      </c>
      <c r="N73" s="20">
        <v>17.23</v>
      </c>
      <c r="O73" s="20">
        <f t="shared" si="5"/>
        <v>17.23</v>
      </c>
    </row>
    <row r="74" spans="1:15" ht="29.25" customHeight="1" x14ac:dyDescent="0.25">
      <c r="A74" s="5">
        <v>73</v>
      </c>
      <c r="B74" s="13" t="s">
        <v>118</v>
      </c>
      <c r="C74" s="6" t="s">
        <v>3</v>
      </c>
      <c r="D74" s="6" t="s">
        <v>145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1</v>
      </c>
      <c r="K74" s="19">
        <f t="shared" si="4"/>
        <v>1</v>
      </c>
      <c r="L74" s="8" t="s">
        <v>137</v>
      </c>
      <c r="M74" s="20">
        <v>17.18</v>
      </c>
      <c r="N74" s="20">
        <v>17.18</v>
      </c>
      <c r="O74" s="20">
        <f t="shared" si="5"/>
        <v>17.18</v>
      </c>
    </row>
    <row r="75" spans="1:15" ht="29.25" customHeight="1" x14ac:dyDescent="0.25">
      <c r="A75" s="5">
        <v>74</v>
      </c>
      <c r="B75" s="13" t="s">
        <v>119</v>
      </c>
      <c r="C75" s="6" t="s">
        <v>3</v>
      </c>
      <c r="D75" s="6" t="s">
        <v>145</v>
      </c>
      <c r="E75" s="6">
        <v>0</v>
      </c>
      <c r="F75" s="6">
        <v>0</v>
      </c>
      <c r="G75" s="6">
        <v>0</v>
      </c>
      <c r="H75" s="6">
        <v>4</v>
      </c>
      <c r="I75" s="6">
        <v>6</v>
      </c>
      <c r="J75" s="6">
        <v>2</v>
      </c>
      <c r="K75" s="19">
        <f t="shared" si="4"/>
        <v>12</v>
      </c>
      <c r="L75" s="8" t="s">
        <v>137</v>
      </c>
      <c r="M75" s="20">
        <v>8.9</v>
      </c>
      <c r="N75" s="20">
        <v>8.9</v>
      </c>
      <c r="O75" s="20">
        <f t="shared" si="5"/>
        <v>106.80000000000001</v>
      </c>
    </row>
    <row r="76" spans="1:15" ht="29.25" customHeight="1" x14ac:dyDescent="0.25">
      <c r="A76" s="5">
        <v>75</v>
      </c>
      <c r="B76" s="13" t="s">
        <v>120</v>
      </c>
      <c r="C76" s="6" t="s">
        <v>3</v>
      </c>
      <c r="D76" s="6" t="s">
        <v>145</v>
      </c>
      <c r="E76" s="6">
        <v>0</v>
      </c>
      <c r="F76" s="6">
        <v>1</v>
      </c>
      <c r="G76" s="6">
        <v>0</v>
      </c>
      <c r="H76" s="6">
        <v>2</v>
      </c>
      <c r="I76" s="6">
        <v>0</v>
      </c>
      <c r="J76" s="6">
        <v>0</v>
      </c>
      <c r="K76" s="19">
        <f t="shared" si="4"/>
        <v>3</v>
      </c>
      <c r="L76" s="8" t="s">
        <v>137</v>
      </c>
      <c r="M76" s="20">
        <v>80.33</v>
      </c>
      <c r="N76" s="20">
        <v>80.33</v>
      </c>
      <c r="O76" s="20">
        <f t="shared" si="5"/>
        <v>240.99</v>
      </c>
    </row>
    <row r="77" spans="1:15" ht="29.25" customHeight="1" x14ac:dyDescent="0.25">
      <c r="A77" s="5">
        <v>76</v>
      </c>
      <c r="B77" s="13" t="s">
        <v>121</v>
      </c>
      <c r="C77" s="6" t="s">
        <v>3</v>
      </c>
      <c r="D77" s="6" t="s">
        <v>145</v>
      </c>
      <c r="E77" s="6">
        <v>0</v>
      </c>
      <c r="F77" s="6">
        <v>1</v>
      </c>
      <c r="G77" s="6">
        <v>0</v>
      </c>
      <c r="H77" s="6">
        <v>2</v>
      </c>
      <c r="I77" s="6">
        <v>0</v>
      </c>
      <c r="J77" s="6">
        <v>0</v>
      </c>
      <c r="K77" s="19">
        <f t="shared" si="4"/>
        <v>3</v>
      </c>
      <c r="L77" s="8">
        <v>7.3</v>
      </c>
      <c r="M77" s="20">
        <v>81.040000000000006</v>
      </c>
      <c r="N77" s="20">
        <v>88.34</v>
      </c>
      <c r="O77" s="20">
        <f t="shared" si="5"/>
        <v>265.02</v>
      </c>
    </row>
    <row r="78" spans="1:15" ht="29.25" customHeight="1" x14ac:dyDescent="0.25">
      <c r="A78" s="5">
        <v>77</v>
      </c>
      <c r="B78" s="13" t="s">
        <v>122</v>
      </c>
      <c r="C78" s="6" t="s">
        <v>3</v>
      </c>
      <c r="D78" s="6" t="s">
        <v>145</v>
      </c>
      <c r="E78" s="6">
        <v>0</v>
      </c>
      <c r="F78" s="6">
        <v>0</v>
      </c>
      <c r="G78" s="6">
        <v>0</v>
      </c>
      <c r="H78" s="6">
        <v>0</v>
      </c>
      <c r="I78" s="6">
        <v>1</v>
      </c>
      <c r="J78" s="6">
        <v>0</v>
      </c>
      <c r="K78" s="19">
        <f t="shared" si="4"/>
        <v>1</v>
      </c>
      <c r="L78" s="8" t="s">
        <v>137</v>
      </c>
      <c r="M78" s="20">
        <v>80.33</v>
      </c>
      <c r="N78" s="20">
        <v>80.33</v>
      </c>
      <c r="O78" s="20">
        <f t="shared" si="5"/>
        <v>80.33</v>
      </c>
    </row>
    <row r="79" spans="1:15" ht="29.25" customHeight="1" x14ac:dyDescent="0.25">
      <c r="A79" s="5">
        <v>78</v>
      </c>
      <c r="B79" s="13" t="s">
        <v>123</v>
      </c>
      <c r="C79" s="10" t="s">
        <v>3</v>
      </c>
      <c r="D79" s="6" t="s">
        <v>147</v>
      </c>
      <c r="E79" s="6">
        <v>0</v>
      </c>
      <c r="F79" s="6">
        <v>0</v>
      </c>
      <c r="G79" s="6">
        <v>0</v>
      </c>
      <c r="H79" s="6">
        <v>462</v>
      </c>
      <c r="I79" s="6">
        <v>0</v>
      </c>
      <c r="J79" s="6">
        <v>0</v>
      </c>
      <c r="K79" s="19">
        <f t="shared" si="4"/>
        <v>462</v>
      </c>
      <c r="L79" s="8" t="s">
        <v>137</v>
      </c>
      <c r="M79" s="20">
        <v>0.27</v>
      </c>
      <c r="N79" s="20">
        <v>0.27</v>
      </c>
      <c r="O79" s="20">
        <f t="shared" si="5"/>
        <v>124.74000000000001</v>
      </c>
    </row>
    <row r="80" spans="1:15" ht="29.25" customHeight="1" x14ac:dyDescent="0.25">
      <c r="A80" s="5">
        <v>79</v>
      </c>
      <c r="B80" s="13" t="s">
        <v>124</v>
      </c>
      <c r="C80" s="10" t="s">
        <v>3</v>
      </c>
      <c r="D80" s="6" t="s">
        <v>147</v>
      </c>
      <c r="E80" s="6">
        <v>0</v>
      </c>
      <c r="F80" s="6">
        <v>0</v>
      </c>
      <c r="G80" s="6">
        <v>0</v>
      </c>
      <c r="H80" s="6">
        <v>471</v>
      </c>
      <c r="I80" s="6">
        <v>98.5</v>
      </c>
      <c r="J80" s="6">
        <v>0</v>
      </c>
      <c r="K80" s="19">
        <f t="shared" si="4"/>
        <v>569.5</v>
      </c>
      <c r="L80" s="8" t="s">
        <v>137</v>
      </c>
      <c r="M80" s="20">
        <v>0.27</v>
      </c>
      <c r="N80" s="20">
        <v>0.27</v>
      </c>
      <c r="O80" s="20">
        <f t="shared" si="5"/>
        <v>153.76500000000001</v>
      </c>
    </row>
    <row r="81" spans="1:16" ht="29.25" customHeight="1" x14ac:dyDescent="0.25">
      <c r="A81" s="5">
        <v>80</v>
      </c>
      <c r="B81" s="13" t="s">
        <v>125</v>
      </c>
      <c r="C81" s="10" t="s">
        <v>3</v>
      </c>
      <c r="D81" s="6" t="s">
        <v>147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334</v>
      </c>
      <c r="K81" s="19">
        <f t="shared" si="4"/>
        <v>334</v>
      </c>
      <c r="L81" s="8" t="s">
        <v>137</v>
      </c>
      <c r="M81" s="20">
        <v>0.16</v>
      </c>
      <c r="N81" s="20">
        <v>0.16</v>
      </c>
      <c r="O81" s="20">
        <f t="shared" si="5"/>
        <v>53.44</v>
      </c>
    </row>
    <row r="82" spans="1:16" ht="29.25" customHeight="1" x14ac:dyDescent="0.25">
      <c r="A82" s="5">
        <v>81</v>
      </c>
      <c r="B82" s="13" t="s">
        <v>126</v>
      </c>
      <c r="C82" s="6" t="s">
        <v>3</v>
      </c>
      <c r="D82" s="6" t="s">
        <v>145</v>
      </c>
      <c r="E82" s="6">
        <v>24</v>
      </c>
      <c r="F82" s="6">
        <v>8</v>
      </c>
      <c r="G82" s="6">
        <v>8</v>
      </c>
      <c r="H82" s="6">
        <v>19</v>
      </c>
      <c r="I82" s="6">
        <v>7</v>
      </c>
      <c r="J82" s="6">
        <v>8</v>
      </c>
      <c r="K82" s="19">
        <f t="shared" si="4"/>
        <v>74</v>
      </c>
      <c r="L82" s="8">
        <v>13.91</v>
      </c>
      <c r="M82" s="20">
        <v>3.41</v>
      </c>
      <c r="N82" s="20">
        <v>17.32</v>
      </c>
      <c r="O82" s="20">
        <f t="shared" si="5"/>
        <v>1281.68</v>
      </c>
    </row>
    <row r="83" spans="1:16" ht="29.25" customHeight="1" x14ac:dyDescent="0.25">
      <c r="A83" s="5">
        <v>82</v>
      </c>
      <c r="B83" s="13" t="s">
        <v>127</v>
      </c>
      <c r="C83" s="6" t="s">
        <v>3</v>
      </c>
      <c r="D83" s="6" t="s">
        <v>145</v>
      </c>
      <c r="E83" s="6">
        <v>12</v>
      </c>
      <c r="F83" s="6">
        <v>4</v>
      </c>
      <c r="G83" s="6">
        <v>4</v>
      </c>
      <c r="H83" s="6">
        <v>10</v>
      </c>
      <c r="I83" s="6">
        <v>4</v>
      </c>
      <c r="J83" s="6">
        <v>4</v>
      </c>
      <c r="K83" s="19">
        <f t="shared" si="4"/>
        <v>38</v>
      </c>
      <c r="L83" s="8">
        <v>18</v>
      </c>
      <c r="M83" s="20">
        <v>3.26</v>
      </c>
      <c r="N83" s="20">
        <v>21.259999999999998</v>
      </c>
      <c r="O83" s="20">
        <f t="shared" si="5"/>
        <v>807.87999999999988</v>
      </c>
    </row>
    <row r="84" spans="1:16" ht="29.25" customHeight="1" x14ac:dyDescent="0.25">
      <c r="A84" s="5">
        <v>83</v>
      </c>
      <c r="B84" s="13" t="s">
        <v>128</v>
      </c>
      <c r="C84" s="6" t="s">
        <v>54</v>
      </c>
      <c r="D84" s="6" t="s">
        <v>145</v>
      </c>
      <c r="E84" s="6">
        <v>13</v>
      </c>
      <c r="F84" s="6">
        <v>2</v>
      </c>
      <c r="G84" s="6">
        <v>0</v>
      </c>
      <c r="H84" s="6">
        <v>5</v>
      </c>
      <c r="I84" s="6">
        <v>0</v>
      </c>
      <c r="J84" s="6">
        <v>0</v>
      </c>
      <c r="K84" s="19">
        <f t="shared" si="4"/>
        <v>20</v>
      </c>
      <c r="L84" s="8">
        <v>119.34</v>
      </c>
      <c r="M84" s="20">
        <v>19.29</v>
      </c>
      <c r="N84" s="20">
        <v>138.63</v>
      </c>
      <c r="O84" s="20">
        <f t="shared" si="5"/>
        <v>2772.6</v>
      </c>
    </row>
    <row r="85" spans="1:16" ht="29.25" customHeight="1" x14ac:dyDescent="0.25">
      <c r="A85" s="5">
        <v>84</v>
      </c>
      <c r="B85" s="13" t="s">
        <v>129</v>
      </c>
      <c r="C85" s="6" t="s">
        <v>56</v>
      </c>
      <c r="D85" s="6" t="s">
        <v>145</v>
      </c>
      <c r="E85" s="6">
        <v>0</v>
      </c>
      <c r="F85" s="6">
        <v>0</v>
      </c>
      <c r="G85" s="6">
        <v>3</v>
      </c>
      <c r="H85" s="6">
        <v>0</v>
      </c>
      <c r="I85" s="6">
        <v>1</v>
      </c>
      <c r="J85" s="6">
        <v>1</v>
      </c>
      <c r="K85" s="19">
        <f t="shared" si="4"/>
        <v>5</v>
      </c>
      <c r="L85" s="8">
        <v>123.02</v>
      </c>
      <c r="M85" s="20">
        <v>18.95</v>
      </c>
      <c r="N85" s="20">
        <v>141.97</v>
      </c>
      <c r="O85" s="20">
        <f t="shared" si="5"/>
        <v>709.85</v>
      </c>
    </row>
    <row r="86" spans="1:16" ht="29.25" customHeight="1" x14ac:dyDescent="0.25">
      <c r="A86" s="5">
        <v>85</v>
      </c>
      <c r="B86" s="13" t="s">
        <v>130</v>
      </c>
      <c r="C86" s="6" t="s">
        <v>3</v>
      </c>
      <c r="D86" s="6" t="s">
        <v>145</v>
      </c>
      <c r="E86" s="6">
        <v>0</v>
      </c>
      <c r="F86" s="6">
        <v>0</v>
      </c>
      <c r="G86" s="6">
        <v>0</v>
      </c>
      <c r="H86" s="6">
        <v>12</v>
      </c>
      <c r="I86" s="6">
        <v>0</v>
      </c>
      <c r="J86" s="6">
        <v>0</v>
      </c>
      <c r="K86" s="19">
        <f t="shared" ref="K86:K88" si="6">+SUM(E86:J86)</f>
        <v>12</v>
      </c>
      <c r="L86" s="8">
        <v>462.98</v>
      </c>
      <c r="M86" s="20">
        <v>42.86</v>
      </c>
      <c r="N86" s="20">
        <v>505.84000000000003</v>
      </c>
      <c r="O86" s="20">
        <f t="shared" ref="O86:O88" si="7">N86*K86</f>
        <v>6070.08</v>
      </c>
    </row>
    <row r="87" spans="1:16" ht="29.25" customHeight="1" x14ac:dyDescent="0.25">
      <c r="A87" s="5">
        <v>86</v>
      </c>
      <c r="B87" s="13" t="s">
        <v>131</v>
      </c>
      <c r="C87" s="6" t="s">
        <v>3</v>
      </c>
      <c r="D87" s="6" t="s">
        <v>145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1</v>
      </c>
      <c r="K87" s="19">
        <f t="shared" si="6"/>
        <v>1</v>
      </c>
      <c r="L87" s="8" t="s">
        <v>137</v>
      </c>
      <c r="M87" s="20">
        <v>187.42</v>
      </c>
      <c r="N87" s="20">
        <v>187.42</v>
      </c>
      <c r="O87" s="20">
        <f t="shared" si="7"/>
        <v>187.42</v>
      </c>
    </row>
    <row r="88" spans="1:16" ht="29.25" customHeight="1" x14ac:dyDescent="0.25">
      <c r="A88" s="5">
        <v>87</v>
      </c>
      <c r="B88" s="13" t="s">
        <v>132</v>
      </c>
      <c r="C88" s="23" t="s">
        <v>3</v>
      </c>
      <c r="D88" s="23" t="s">
        <v>145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1</v>
      </c>
      <c r="K88" s="19">
        <f t="shared" si="6"/>
        <v>1</v>
      </c>
      <c r="L88" s="8" t="s">
        <v>137</v>
      </c>
      <c r="M88" s="20">
        <v>163.44</v>
      </c>
      <c r="N88" s="20">
        <v>163.44</v>
      </c>
      <c r="O88" s="20">
        <f t="shared" si="7"/>
        <v>163.44</v>
      </c>
    </row>
    <row r="89" spans="1:16" ht="29.25" customHeight="1" x14ac:dyDescent="0.25">
      <c r="B89" s="29" t="s">
        <v>136</v>
      </c>
      <c r="C89" s="30"/>
      <c r="D89" s="24"/>
      <c r="E89" s="24">
        <v>77160.409999999974</v>
      </c>
      <c r="F89" s="24">
        <v>19158.220000000005</v>
      </c>
      <c r="G89" s="24">
        <v>25800.084000000003</v>
      </c>
      <c r="H89" s="24">
        <v>50590.340000000004</v>
      </c>
      <c r="I89" s="24">
        <v>9645.3030000000017</v>
      </c>
      <c r="J89" s="24">
        <v>12395.0684</v>
      </c>
      <c r="K89" s="24"/>
      <c r="L89" s="28" t="s">
        <v>141</v>
      </c>
      <c r="M89" s="28"/>
      <c r="N89" s="28"/>
      <c r="O89" s="20">
        <f>+SUM(O2:O88)</f>
        <v>194749.42540000001</v>
      </c>
      <c r="P89" s="22"/>
    </row>
    <row r="90" spans="1:16" ht="29.25" customHeight="1" x14ac:dyDescent="0.25">
      <c r="L90" s="28" t="s">
        <v>143</v>
      </c>
      <c r="M90" s="28"/>
      <c r="N90" s="28"/>
      <c r="O90" s="20">
        <f>+O89*0.12</f>
        <v>23369.931047999999</v>
      </c>
    </row>
    <row r="91" spans="1:16" ht="29.25" customHeight="1" x14ac:dyDescent="0.25">
      <c r="L91" s="28" t="s">
        <v>144</v>
      </c>
      <c r="M91" s="28"/>
      <c r="N91" s="28"/>
      <c r="O91" s="20">
        <f>+O90+O89</f>
        <v>218119.35644800001</v>
      </c>
    </row>
  </sheetData>
  <autoFilter ref="B1:O91" xr:uid="{9A9BA01C-D790-41A1-B6D3-4D428D7D40CC}"/>
  <mergeCells count="4">
    <mergeCell ref="L89:N89"/>
    <mergeCell ref="L90:N90"/>
    <mergeCell ref="L91:N91"/>
    <mergeCell ref="B89:C89"/>
  </mergeCells>
  <phoneticPr fontId="5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A6FE-4CD7-410D-BA82-90DAA1F615D0}">
  <sheetPr codeName="Hoja2"/>
  <dimension ref="A1"/>
  <sheetViews>
    <sheetView workbookViewId="0">
      <selection activeCell="F7" sqref="F7"/>
    </sheetView>
  </sheetViews>
  <sheetFormatPr baseColWidth="10" defaultRowHeight="15" x14ac:dyDescent="0.25"/>
  <sheetData>
    <row r="1" spans="1:1" x14ac:dyDescent="0.25">
      <c r="A1">
        <f>+COLUMN(Hoja1!K1)-1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datosaux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Cardoso</dc:creator>
  <cp:lastModifiedBy>Esteban Cardoso</cp:lastModifiedBy>
  <dcterms:created xsi:type="dcterms:W3CDTF">2023-06-14T16:36:33Z</dcterms:created>
  <dcterms:modified xsi:type="dcterms:W3CDTF">2023-06-20T21:15:28Z</dcterms:modified>
</cp:coreProperties>
</file>