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6465"/>
  </bookViews>
  <sheets>
    <sheet name="ANEXO 2" sheetId="1" r:id="rId1"/>
  </sheets>
  <definedNames>
    <definedName name="_xlnm._FilterDatabase" localSheetId="0">'ANEXO 2'!$B$16:$I$99</definedName>
    <definedName name="_Order1" hidden="1">255</definedName>
    <definedName name="_Regression_Int" hidden="1">1</definedName>
    <definedName name="_xlnm.Print_Area" localSheetId="0">'ANEXO 2'!$A$1:$I$168</definedName>
    <definedName name="HTML_CodePage" hidden="1">1252</definedName>
    <definedName name="HTML_Description" hidden="1">""</definedName>
    <definedName name="HTML_Email" hidden="1">""</definedName>
    <definedName name="HTML_Header" hidden="1">"APRECIOS"</definedName>
    <definedName name="HTML_LastUpdate" hidden="1">"25/03/99"</definedName>
    <definedName name="HTML_LineAfter" hidden="1">TRUE</definedName>
    <definedName name="HTML_LineBefore" hidden="1">TRUE</definedName>
    <definedName name="HTML_Name" hidden="1">"Bodega"</definedName>
    <definedName name="HTML_OBDlg2" hidden="1">TRUE</definedName>
    <definedName name="HTML_OBDlg4" hidden="1">TRUE</definedName>
    <definedName name="HTML_OS" hidden="1">0</definedName>
    <definedName name="HTML_PathFile" hidden="1">"C:\ANALPRES.WIN\HTML.htm"</definedName>
    <definedName name="HTML_Title" hidden="1">"ANALISIS PRECIOS UNITARIOS MANO DE OBRA"</definedName>
  </definedNames>
  <calcPr calcId="145621"/>
</workbook>
</file>

<file path=xl/calcChain.xml><?xml version="1.0" encoding="utf-8"?>
<calcChain xmlns="http://schemas.openxmlformats.org/spreadsheetml/2006/main">
  <c r="I166" i="1" l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167" i="1" s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8" i="1" s="1"/>
  <c r="I8" i="1"/>
  <c r="I7" i="1"/>
  <c r="I6" i="1"/>
  <c r="I5" i="1"/>
  <c r="I4" i="1"/>
  <c r="I3" i="1"/>
  <c r="I9" i="1" s="1"/>
  <c r="I168" i="1" l="1"/>
</calcChain>
</file>

<file path=xl/sharedStrings.xml><?xml version="1.0" encoding="utf-8"?>
<sst xmlns="http://schemas.openxmlformats.org/spreadsheetml/2006/main" count="811" uniqueCount="484">
  <si>
    <t xml:space="preserve">Presupuesto Referencial </t>
  </si>
  <si>
    <t>No.</t>
  </si>
  <si>
    <t>Rubro</t>
  </si>
  <si>
    <t>Código  Nacional Homologado</t>
  </si>
  <si>
    <t>Unidad</t>
  </si>
  <si>
    <t>CPC</t>
  </si>
  <si>
    <t>Cantidad</t>
  </si>
  <si>
    <t>PRECIO UNITARIO DEL BIEN O RUBRO</t>
  </si>
  <si>
    <t>PRECIO UNITARIO POR TRANSPORTE DEL BIEN HASTA EL SITIO  DE TRABAJO</t>
  </si>
  <si>
    <t>PRECIO TOTAL</t>
  </si>
  <si>
    <t>1.6</t>
  </si>
  <si>
    <t>Seccionador barra, unipolar, abierto, 15 kV,  BIL 95 kV, 10 kA, 200 A</t>
  </si>
  <si>
    <t>08 18 14 210</t>
  </si>
  <si>
    <t>u</t>
  </si>
  <si>
    <t>1.7</t>
  </si>
  <si>
    <t>Seccionador portafusible, unipolar, abierto, 15 kV, BIL 95 kV, 4 kA, 100 A</t>
  </si>
  <si>
    <t>08 15 14 104</t>
  </si>
  <si>
    <t>1.8</t>
  </si>
  <si>
    <t>Transformador monofásico autoprotegido, 13 800 GRDy / 7 967 V - 240 / 120 V, 10 kVA</t>
  </si>
  <si>
    <t>09 03 14 010</t>
  </si>
  <si>
    <t>1.9</t>
  </si>
  <si>
    <t>Transformador monofásico autoprotegido, 13 800 GRDy / 7 967 V - 240 / 120 V, 15 kVA</t>
  </si>
  <si>
    <t>09 03 14 015</t>
  </si>
  <si>
    <t>1.10</t>
  </si>
  <si>
    <t>Transformador monofásico autoprotegido, 13 800 GRDy / 7 967 V - 240 / 120 V, 25 kVA</t>
  </si>
  <si>
    <t>09 03 14 025</t>
  </si>
  <si>
    <t>1.11</t>
  </si>
  <si>
    <t>Transformador monofásico autoprotegido, 13 800 GRDy / 7 967 V - 240 / 120 V, 37, 5 kVA</t>
  </si>
  <si>
    <t>09 03 14 037</t>
  </si>
  <si>
    <t>1.</t>
  </si>
  <si>
    <t>Subtotal de Equipos</t>
  </si>
  <si>
    <t>Abrazadera de 3 pernos, pletina acero galvanizado 38 x 4 mm (1 1/2 x 5/32") y 140 mm</t>
  </si>
  <si>
    <t>05 01 13 140</t>
  </si>
  <si>
    <t xml:space="preserve">u </t>
  </si>
  <si>
    <t>Abrazadera de 3 pernos, pletina acero galvanizado 38 x 4 mm (1 1/2 x 5/32") y 160 mm</t>
  </si>
  <si>
    <t>05 01 13 160</t>
  </si>
  <si>
    <t>103</t>
  </si>
  <si>
    <t>Abrazadera de 3 pernos, pletina acero galvanizado 38 x 6 mm (1 1/2 x 1/4") y 160 mm</t>
  </si>
  <si>
    <t>05 01 13 260</t>
  </si>
  <si>
    <t>Abrazadera de 4 pernos, pletina acero galvanizado 38 x 4 mm (1 1/2 x 5/32") y 140 mm</t>
  </si>
  <si>
    <t>05 01 14 140</t>
  </si>
  <si>
    <t>Abrazadera de 4 pernos, pletina acero galvanizado 38 x 4 mm (1 1/2 x 5/32") y 160 mm</t>
  </si>
  <si>
    <t>05 01 14 160</t>
  </si>
  <si>
    <t>Abrazadera de acero galvanizado, pletina, 2 pernos, doble ojal espiralado, 38 x 4 x 160 mm ( 1 1/2 x 5/32 x 6 1/2")</t>
  </si>
  <si>
    <t>05 01 02 260</t>
  </si>
  <si>
    <t>Aislador de retenida, porcelana, ANSI 54-2</t>
  </si>
  <si>
    <t>02 10 01 542</t>
  </si>
  <si>
    <t>Aislador de retenida, porcelana, ANSI 54-3</t>
  </si>
  <si>
    <t>02 10 01 543</t>
  </si>
  <si>
    <t>Aislador de suspensión, caucho siliconado, 15 kV, ANSI DS-15</t>
  </si>
  <si>
    <t>02 05 11 015</t>
  </si>
  <si>
    <t>Aislador espiga (pin), porcelana, con radio interferencia, 15 kV, ANSI 55-5</t>
  </si>
  <si>
    <t>02 01 01 555</t>
  </si>
  <si>
    <t>Aislador rollo, porcelana, 0,25 kV, ANSI 53-2</t>
  </si>
  <si>
    <t>02 08 01 532</t>
  </si>
  <si>
    <t>Alambre de Al, desnudo sólido, para atadura, 4 AWG</t>
  </si>
  <si>
    <t>01 02 01 058</t>
  </si>
  <si>
    <t>m</t>
  </si>
  <si>
    <t>Amortiguador para ACSR y 5005 # 1/0 y 2/0 AWG. SVD-0104</t>
  </si>
  <si>
    <t>01 03 01 071</t>
  </si>
  <si>
    <t>Amortiguador para ACSR y 5005 # 4 y 2 AWG. SVD-0103</t>
  </si>
  <si>
    <t>01 03 01 060</t>
  </si>
  <si>
    <t>Bastidor de acero galvanizado, pletina 38 x 4 mm (1 1/2 x 5/32"), 1 vìa</t>
  </si>
  <si>
    <t>05 03 01 001</t>
  </si>
  <si>
    <t>Bastidor de acero galvanizado, pletina 38 x 4 mm (1 1/2 x 5/32"), 3 vìas</t>
  </si>
  <si>
    <t>05 03 01 003</t>
  </si>
  <si>
    <t>Bastidor de acero galvanizado, pletina 38 x 4 mm (1 1/2 x 5/32"), 4 vìas</t>
  </si>
  <si>
    <t>05 03 01 004</t>
  </si>
  <si>
    <t>Bloque de hormigón, anclaje, tipo cónico, base inferior 400 mm, superior 150 mm, agujero 20 mm</t>
  </si>
  <si>
    <t>01 05 01 004</t>
  </si>
  <si>
    <t>Brazo para luminaria de 125-175 W. ø 50x1200 mm</t>
  </si>
  <si>
    <t>14</t>
  </si>
  <si>
    <t>1.06</t>
  </si>
  <si>
    <t>Cable de acero galvanizado, grado Siemens Martin, 7 hilos, 9,52 mm (3/8"), 3155 kgf</t>
  </si>
  <si>
    <t xml:space="preserve">      50 02 011</t>
  </si>
  <si>
    <t>10000</t>
  </si>
  <si>
    <t>Cinta de armar de aleación de Al, 1, 27 x 7, 62 mm (3/64 x 5/16")</t>
  </si>
  <si>
    <t>01 02 05 007</t>
  </si>
  <si>
    <t>100</t>
  </si>
  <si>
    <t>0.37</t>
  </si>
  <si>
    <t>0.04</t>
  </si>
  <si>
    <t>Conductor de Al-acero desnudo, cableado, ACSR, 1/0 AWG, 7 (6/1)hilos</t>
  </si>
  <si>
    <t>04 30 10 071</t>
  </si>
  <si>
    <t>3000</t>
  </si>
  <si>
    <t>Conductor de Al-acero desnudo, cableado, ACSR, 2 AWG, 7 (6/1)hilos</t>
  </si>
  <si>
    <t>04 30 10 060</t>
  </si>
  <si>
    <t>3500</t>
  </si>
  <si>
    <t>Conductor de Al-acero desnudo, cableado, ACSR, 2/0 AWG, 7 (6/1)hilos</t>
  </si>
  <si>
    <t>04 30 10 072</t>
  </si>
  <si>
    <t>53474.67</t>
  </si>
  <si>
    <t>Cable de Cu, cableado, 2 kV, TTU, 2 AWG, 19 hilos</t>
  </si>
  <si>
    <t>04 10 02 190</t>
  </si>
  <si>
    <t>Cable de Cu, cableado, 2 kV, TTU, 2/0 AWG, 19 hilos</t>
  </si>
  <si>
    <t>04 10 02 192</t>
  </si>
  <si>
    <t>Conductor de Cu, desnudo, cableado, suave, 2 AWG, 7 hilos</t>
  </si>
  <si>
    <t>04 01 11 060</t>
  </si>
  <si>
    <t>3</t>
  </si>
  <si>
    <t>0.36</t>
  </si>
  <si>
    <t>Conductor flexible multipolar de cobre tipo ST #3x14</t>
  </si>
  <si>
    <t>0.2</t>
  </si>
  <si>
    <t>Conector de aleación de Al, ranuras paralelas, un perno centrado, rango 6 - 1/0 AWG</t>
  </si>
  <si>
    <t>01 06 01 061</t>
  </si>
  <si>
    <t>200</t>
  </si>
  <si>
    <t>3.9</t>
  </si>
  <si>
    <t>0.4</t>
  </si>
  <si>
    <t>Conector de aleación de Al, ranuras paralelas, un perno centrado, rango 8 - 2/0 AWG</t>
  </si>
  <si>
    <t>01 06 01 062</t>
  </si>
  <si>
    <t>Conector de aleación de Al, ranuras paralelas, un perno centrado, rango 1/0 - 4/0 AWG</t>
  </si>
  <si>
    <t>01 06 01 064</t>
  </si>
  <si>
    <t>116</t>
  </si>
  <si>
    <t>Conector de aleación de Cu, sistema de tierra, ajuste mecánico, varilla 15, 87 mm (5/8")</t>
  </si>
  <si>
    <t>01 10 32 016</t>
  </si>
  <si>
    <t>0.9</t>
  </si>
  <si>
    <t>0.1</t>
  </si>
  <si>
    <t>Conector de aleación de Al, de compresión tipo "H", principal 6 - 2 AWG, derivado 6 - 2 AWG</t>
  </si>
  <si>
    <t>01 06 06 060</t>
  </si>
  <si>
    <t>1</t>
  </si>
  <si>
    <t>Conector de aleación de Al, de compresión tipo "H", principal 4 - 1/0 AWG, derivado 6 - 2 AWG</t>
  </si>
  <si>
    <t>01 06 06 071</t>
  </si>
  <si>
    <t>Conector de aleación de Al, de compresión tipo "H", principal 1/0 - 2/0 AWG, derivado 6 - 2 AWG</t>
  </si>
  <si>
    <t>01 06 06 072</t>
  </si>
  <si>
    <t>Conector de aleación de Al, de compresión tipo "H", principal 1/0 - 2/0 AWG, derivado 1/0 - 2/0 AWG</t>
  </si>
  <si>
    <t>01 06 06 082</t>
  </si>
  <si>
    <t>Conector de aleación de Cu, perno hendido, sin separador, rango 4 - 2 AWG</t>
  </si>
  <si>
    <t>01 10 10 061</t>
  </si>
  <si>
    <t>Conector de aleación de Cu, perno hendido, sin separador, rango 4 - 1/0 AWG</t>
  </si>
  <si>
    <t>01 10 10 071</t>
  </si>
  <si>
    <t>Conector de aleación de Cu, perno hendido, sin separador, rango 2 - 1/0 AWG</t>
  </si>
  <si>
    <t>01 10 10 081</t>
  </si>
  <si>
    <t>Conector de aleación de Cu, perno hendido, sin separador, rango 2 - 2/0 AWG</t>
  </si>
  <si>
    <t>01 10 10 072</t>
  </si>
  <si>
    <t>12</t>
  </si>
  <si>
    <t>Cruceta acero galvanizado universal perfil L de 75x75x6mm  x 2400mm de largo (3 x 3 x 1/4") x 95"</t>
  </si>
  <si>
    <t>05 10 75 240</t>
  </si>
  <si>
    <t>65</t>
  </si>
  <si>
    <t>7</t>
  </si>
  <si>
    <t>Cruceta de acero galvanizado, universal, perfil "L" 75 x 75 x 6 mm (3 x 3 x 1/4") y 1 200 mm</t>
  </si>
  <si>
    <t>05 10 75 120</t>
  </si>
  <si>
    <t>33</t>
  </si>
  <si>
    <t>Cruceta de acero galvanizado, universal, perfil "L" 75 x 75 x 6 mm (3 x 3 x 1/4") y 6 000 mm</t>
  </si>
  <si>
    <t>05 10 75 600</t>
  </si>
  <si>
    <t>118.19</t>
  </si>
  <si>
    <t>13</t>
  </si>
  <si>
    <t>Estribo de aleación de Al, para derivación, cable 2 AWG</t>
  </si>
  <si>
    <t>01 20 01 060</t>
  </si>
  <si>
    <t>Estribo de aleación de Al, para derivación, cable 1/0 AWG</t>
  </si>
  <si>
    <t>01 20 01 071</t>
  </si>
  <si>
    <t>Estribo de aleación de Al, para derivación, cable 2/0 AWG</t>
  </si>
  <si>
    <t>01 20 01 072</t>
  </si>
  <si>
    <t>Grapa de aleación de Al, para derivación de línea en caliente, rango  8 -1/0</t>
  </si>
  <si>
    <t>01 26 11 071</t>
  </si>
  <si>
    <t xml:space="preserve">Grapa de aleación de Al, para derivación de línea en caliente, principal 8 -2/0 AWG, derivado 8 - 2/0 AWG </t>
  </si>
  <si>
    <t>01 26 11 072</t>
  </si>
  <si>
    <t>Grapa de aleación de Al, para derivación de línea en caliente, rango  6 - 2/0</t>
  </si>
  <si>
    <t>01 26 11 082</t>
  </si>
  <si>
    <t>Grapa horquilla - guardacabo, de acero galvanizado</t>
  </si>
  <si>
    <t>4</t>
  </si>
  <si>
    <t>0.67</t>
  </si>
  <si>
    <t>Guardacabo de acero galvanizado, para cable acero 9, 51 mm (3/8")</t>
  </si>
  <si>
    <t>05 48 01 009</t>
  </si>
  <si>
    <t>Horquilla de acero galvanizado para  anclaje, 16 x 75 mm (5/8 x 3"), 7 000, con pasador</t>
  </si>
  <si>
    <t>05 15 05 160</t>
  </si>
  <si>
    <t>4.87</t>
  </si>
  <si>
    <t>Luminaria cerrada, lámpara vapor de Na. 100 W - 240 V- autocontrolada</t>
  </si>
  <si>
    <t>150</t>
  </si>
  <si>
    <t>16.66</t>
  </si>
  <si>
    <t>Pararrayos clase distribución polimérico, óxido metálico, 10 kV, con desconectador</t>
  </si>
  <si>
    <t>08 12 01 010</t>
  </si>
  <si>
    <t>Perno "U" de acero galvanizado,2 tuercas, 2 arandelas planas y 2 presión, de 16 x 152 mm (5/8" x 6"), ancho dentro de la "U"</t>
  </si>
  <si>
    <t>56</t>
  </si>
  <si>
    <t>Perno máquina de acero galvanizado, tuerca, arandela plana y presión, 16 x 38 mm (5/8 x 1 1/2")</t>
  </si>
  <si>
    <t>05 25 13 038</t>
  </si>
  <si>
    <t>Perno ojo de acero galvanizado, 4 tuercas, 4 arandelas planas y 4 de presión, 16 x 254 mm (5/8x 10")</t>
  </si>
  <si>
    <t>05 28 16 254</t>
  </si>
  <si>
    <t>Perno pin de acero galvanizado, rosca plástica de 50, 8 mm (2"), 19 x 305 mm (3/4 x 12")</t>
  </si>
  <si>
    <t>05 20 20 305</t>
  </si>
  <si>
    <t xml:space="preserve">Perno pin punta de poste doble de acero galvanizado, con accesorios de sujeción, 19 x 457 mm (3/4 x 18")  </t>
  </si>
  <si>
    <t>05 21 89 457</t>
  </si>
  <si>
    <t>11.11</t>
  </si>
  <si>
    <t>1.2</t>
  </si>
  <si>
    <t xml:space="preserve">Perno pin punta de poste simple de acero galvanizado, con accesorios de sujeción, 19 x 457 mm (3/4 x 18")  </t>
  </si>
  <si>
    <t>05 21 19 457</t>
  </si>
  <si>
    <t>Perno rosca corrida de acero galvanizado, 4 tuercas, 4 arandelas planas y 4 de presión, 16 x306mm (5/8 x 12")</t>
  </si>
  <si>
    <t>05 32 16 306</t>
  </si>
  <si>
    <t>Pie amigo de acero galvanizado, perfil "L" 38 x 38 x 6 mm (1 1/2 x 1 1/2 x 1/4") y 700 mm</t>
  </si>
  <si>
    <t>05 40 38 070</t>
  </si>
  <si>
    <t>282</t>
  </si>
  <si>
    <t>Pie amigo de acero galvanizado, perfil "L" 38 x 38 x 6 x 1 800 mm (1 1/2 x 1 1/2 x 1/4 x 71")</t>
  </si>
  <si>
    <t>05 40 38 180</t>
  </si>
  <si>
    <t>21.6</t>
  </si>
  <si>
    <t>2.4</t>
  </si>
  <si>
    <t>Poste de hormigón armado, circular, CRH 400 kg, 10 m</t>
  </si>
  <si>
    <t>07 01 04 100</t>
  </si>
  <si>
    <t>Poste de hormigón armado, circular, CRH 500 kg, 12 m</t>
  </si>
  <si>
    <t>07 01 05 120</t>
  </si>
  <si>
    <t>Poste de plástico reforzado con fibra de vidrio, circular, CRH 400 kg, 10 m</t>
  </si>
  <si>
    <t>07 30 04 100</t>
  </si>
  <si>
    <t>360</t>
  </si>
  <si>
    <t>40</t>
  </si>
  <si>
    <t>Poste de plástico reforzado con fibra de vidrio, circular, CRH 500 kg, 12 m</t>
  </si>
  <si>
    <t>07 30 05 120</t>
  </si>
  <si>
    <t>450</t>
  </si>
  <si>
    <t>50</t>
  </si>
  <si>
    <t>Retención terminal preformada, para cable de acero galvanizado de 9,53 mm (3/8")</t>
  </si>
  <si>
    <t>01 36 05 010</t>
  </si>
  <si>
    <t>suelda exotermica</t>
  </si>
  <si>
    <t>21 29 08 115</t>
  </si>
  <si>
    <t>70</t>
  </si>
  <si>
    <t>12.6</t>
  </si>
  <si>
    <t>1.4</t>
  </si>
  <si>
    <t>Retención terminal preformada, para cable de Al, calibre 2 AWG</t>
  </si>
  <si>
    <t>01 36 01 060</t>
  </si>
  <si>
    <t>1.55</t>
  </si>
  <si>
    <t>0.17</t>
  </si>
  <si>
    <t>Retención terminal preformada, para cable de Al, calibre 1/0 AWG</t>
  </si>
  <si>
    <t>01 36 01 071</t>
  </si>
  <si>
    <t>300</t>
  </si>
  <si>
    <t>Retención terminal preformada, para cable de Al, calibre 2/0 AWG</t>
  </si>
  <si>
    <t>01 36 01 072</t>
  </si>
  <si>
    <t>Retención terminal preformada, para cable de Al, calibre 4/0 AWG</t>
  </si>
  <si>
    <t>01 36 01 074</t>
  </si>
  <si>
    <t>27</t>
  </si>
  <si>
    <t xml:space="preserve">Tirafusible, cabeza removible, tipo H, 1 A. </t>
  </si>
  <si>
    <t>08 06 40 001</t>
  </si>
  <si>
    <t xml:space="preserve">Tirafusible, cabeza removible, tipo H, 2 A. </t>
  </si>
  <si>
    <t>08 06 40 002</t>
  </si>
  <si>
    <t xml:space="preserve">Tirafusible, cabeza removible, tipo H, 3 A. </t>
  </si>
  <si>
    <t>08 06 40 003</t>
  </si>
  <si>
    <t>Tirafusible, cabeza removible, tipo SF, 0.2</t>
  </si>
  <si>
    <t>08 06 46 002</t>
  </si>
  <si>
    <t>Tirafusible, cabeza removible, tipo SF, 0.4</t>
  </si>
  <si>
    <t>08 06 46 004</t>
  </si>
  <si>
    <t>Tirafusible, cabeza removible, tipo SF, 0.7</t>
  </si>
  <si>
    <t>08 06 46 007</t>
  </si>
  <si>
    <t>Tirafusible, cabeza removible, tipo SF, 1.0</t>
  </si>
  <si>
    <t>08 06 46 010</t>
  </si>
  <si>
    <t>Tirafusible, cabeza removible, tipo SF, 1.6</t>
  </si>
  <si>
    <t>08 06 46 016</t>
  </si>
  <si>
    <t>Tuerca de ojo ovalado de acero galvanizado, perno de 16 mm (5/8")</t>
  </si>
  <si>
    <t>05 52 01 016</t>
  </si>
  <si>
    <t>2.08</t>
  </si>
  <si>
    <t>0.23</t>
  </si>
  <si>
    <t>Varilla de acero recubierta de Cu, para puesta a tierra, 16 x 1 800 mm (5/8 x 71").</t>
  </si>
  <si>
    <t>01 42 16 180</t>
  </si>
  <si>
    <t>13.5</t>
  </si>
  <si>
    <t>1.5</t>
  </si>
  <si>
    <t>Varilla de anclaje de acero galvanizado, tuerca y arandela, 16 x 1 800 mm (5/8 x 71")</t>
  </si>
  <si>
    <t>05 56 16 180</t>
  </si>
  <si>
    <t>Varilla de armar preformada simple, para cable de Al, calibre 2 AWG</t>
  </si>
  <si>
    <t>01 40 01 060</t>
  </si>
  <si>
    <t>Varilla de armar preformada simple, para cable de Al, calibre 1/0 AWG</t>
  </si>
  <si>
    <t>01 40 01 071</t>
  </si>
  <si>
    <t>Varilla de armar preformada simple, para cable de Al, calibre 2/0 AWG</t>
  </si>
  <si>
    <t>01 40 01 072</t>
  </si>
  <si>
    <t>Varilla de armar preformada simple, para cable de Al, calibre 4/0 AWG</t>
  </si>
  <si>
    <t>01 40 01 074</t>
  </si>
  <si>
    <t>2.</t>
  </si>
  <si>
    <t>Subtotal de Materiales</t>
  </si>
  <si>
    <t xml:space="preserve">Replanteo de estructuras </t>
  </si>
  <si>
    <t>N/A</t>
  </si>
  <si>
    <t xml:space="preserve">Desbroce de vegetación </t>
  </si>
  <si>
    <t>Km</t>
  </si>
  <si>
    <t xml:space="preserve">Poste circular de plástico reforzado con fibra de vidrio, de 12 m, 500 Kg de carga a la rotura, en terreno sin clasificar </t>
  </si>
  <si>
    <t xml:space="preserve">Poste circular de plástico reforzado con fibra de vidrio, de 12 m, 500 Kg de carga a la rotura. en terreno roca </t>
  </si>
  <si>
    <t xml:space="preserve">Poste circular de plástico reforzado con fibra de vidrio, de 10 m, 400 Kg de carga a la rotura, en terreno sin clasificar </t>
  </si>
  <si>
    <t>Poste circular de plástico reforzado con fibra de vidrio, de 10 m, 400 Kg de carga a la rotura en terreno roca</t>
  </si>
  <si>
    <t xml:space="preserve">Poste circular de hormigón armado, de 12 m, 500 Kg de carga a la rotura. en terreno sin clasificar </t>
  </si>
  <si>
    <t>Poste circular de hormigón armado, de 12 m x 500 Kg de carga a la rotura, en terreno roca</t>
  </si>
  <si>
    <t xml:space="preserve">Poste circular de hormigón armado, de 10 m x 400 Kg de carga a la rotura, en terreno sin clasificar </t>
  </si>
  <si>
    <t>Poste circular de hormigón armado, de 10 m x 400 Kg de carga a la rotura, en terreno roca</t>
  </si>
  <si>
    <t xml:space="preserve">Tensor a tierra doble TAT-0TD, en terreno sin clasificar </t>
  </si>
  <si>
    <t>Tensor a tierra doble TAT-0TD, en terreno roca</t>
  </si>
  <si>
    <t>Tensor a tierra simple TAT-0TS,  en terreno sin clasificar</t>
  </si>
  <si>
    <t xml:space="preserve">Tensor a tierra simple TAT-0TS, en terreno roca </t>
  </si>
  <si>
    <t>Tensor poste a poste simple TAT-0PS</t>
  </si>
  <si>
    <t>Tensor a tierra simple TAD-0TS, en terreno sin clasificar</t>
  </si>
  <si>
    <t>Tensor a tierra simple TAD-0TS, en terreno roca</t>
  </si>
  <si>
    <t>Transformador monofásico autoprotegido (CSP) de 37,5 KVA 13800 GRDY/7967 V-120/240 V</t>
  </si>
  <si>
    <t>Transformador monofásico autoprotegido (CSP) de 25 KVA 13800 GRDY/7967 V-120/240 V</t>
  </si>
  <si>
    <t>Transformador monofásico autoprotegido (CSP) de 15 KVA 13800 GRDY/7967 V-120/240 V</t>
  </si>
  <si>
    <t>Transformador monofásico autoprotegido (CSP) de 10 KVA 13800 GRDY/7967 V-120/240 V</t>
  </si>
  <si>
    <t>Viento para tensor en bajo voltaje</t>
  </si>
  <si>
    <t>Seccionador fusible unipolar, tipo abierto 15 kV, 100 A, BIL 95 kV, con tirafusible. SPT-1S100-95</t>
  </si>
  <si>
    <t xml:space="preserve">Pararrayos clase distribución 10 kV, BIL 95 Kv. SPT - 1P13.8 kV </t>
  </si>
  <si>
    <t>Seccionamiento para tres fases con seccionador barra, unipolar, abierto, 15 kV,  BIL 95 kV, 10 kA, 200 A</t>
  </si>
  <si>
    <t>Armado de estructura trifásica 3VP</t>
  </si>
  <si>
    <t>Armado de estructura trifásica 3VR</t>
  </si>
  <si>
    <t>Armado de estructura trifásica 3CR</t>
  </si>
  <si>
    <t>Armado de estructura trifásica 3CD</t>
  </si>
  <si>
    <t>Armado de estructura trifásica 3HD</t>
  </si>
  <si>
    <t>Armado de estructura trifásica 3CP</t>
  </si>
  <si>
    <t>Armado de estructura trifásica 3CA</t>
  </si>
  <si>
    <t>Armado de estructura trifásica 3VA</t>
  </si>
  <si>
    <t>Armado de estructura trifásica 3VD</t>
  </si>
  <si>
    <t>Estructura monofásica - centrada - pasante EST-1CP</t>
  </si>
  <si>
    <t>Estructura monofásica - centrada - angular EST-1CA</t>
  </si>
  <si>
    <t>Estructura monofásica - centrada - retención EST-1CR</t>
  </si>
  <si>
    <t>Estructura monofásica - centrada - doble retención EST-1CD</t>
  </si>
  <si>
    <t>Estructura en baja tensión tipo ESE-1EP</t>
  </si>
  <si>
    <t>Estructura en baja tensión tipo ESE-1ER</t>
  </si>
  <si>
    <t>Estructura en baja tensión tipo ESE-1ED</t>
  </si>
  <si>
    <t xml:space="preserve">Tensor a tierra simple TAT-0VS,  en terreno sin clasificar </t>
  </si>
  <si>
    <t>Tensor a tierra simple TAT-0VS, en terreno roca</t>
  </si>
  <si>
    <t>Estructura en baja tensión tipo ESD-3EP</t>
  </si>
  <si>
    <t>Estructura en baja tensión tipo ESD-3ER</t>
  </si>
  <si>
    <t>Estructura en baja tensión tipo ESD-3ED</t>
  </si>
  <si>
    <t>Estructura en baja tensión tipo ESD-4EP</t>
  </si>
  <si>
    <t>Estructura en baja tensión tipo ESD-4ER</t>
  </si>
  <si>
    <t>Estructura en baja tensión tipo ESD-4ED</t>
  </si>
  <si>
    <t xml:space="preserve">Conductor desnudo cableado aluminio acero ACSR 6/1, 2/0 AWG, 7 hilos CO0-0B2/0  </t>
  </si>
  <si>
    <t xml:space="preserve">Conductor desnudo cableado aluminio acero ACSR 6/1, 1/0 AWG, 7 hilos CO0-0B1/0 </t>
  </si>
  <si>
    <t xml:space="preserve">Conductor desnudo cableado aluminio acero ACSR 6/1, 2 AWG, 7 hilos CO0-0B2 </t>
  </si>
  <si>
    <t xml:space="preserve">Conexión de cruce eléctrico </t>
  </si>
  <si>
    <t>Puesta a tierra para red secundaria aérea, 1 varilla y conductor de cobre # 2 AWG, PT0-0DC2_1 en CP</t>
  </si>
  <si>
    <t>Puesta a tierra para red secundaria aérea, 1 varilla y conductor de cobre # 2 AWG, PT0-0DC2_1 en RS</t>
  </si>
  <si>
    <t>Acceso de poste de HºAº de 12  m ó 11 m, de sección circular ó rectangular</t>
  </si>
  <si>
    <t>Acceso de poste de HºAº de 9 m ó 10 m, de sección circular ó rectangular</t>
  </si>
  <si>
    <t>Luminaria cerrada, 100 W, con lámpara de vapor de Na, autocontrolada, potencia constante.  APD-0PL-CS100AC</t>
  </si>
  <si>
    <t>Amortiguador para conductor ACSR # 2 AWG. SVD-0103</t>
  </si>
  <si>
    <t>Amortiguador para conductor ACSR # 1/0 AWG. SVD-0104</t>
  </si>
  <si>
    <t>Amortiguador para conductor ACSR # 2/0 AWG. SVD-0105</t>
  </si>
  <si>
    <t xml:space="preserve">Erección de poste rectangular de hormigón armado de 11 m  ó 12 m en terreno sin clasificar (no incluye material) </t>
  </si>
  <si>
    <t xml:space="preserve">Erección de poste rectangular de hormigón armado de 11 m ó 12 m en terreno roca, (no incluye poste). </t>
  </si>
  <si>
    <t>Erección de poste rectangular de hormigón armado de 9 m ó 10 m en terreno sin clasificar (no incluye poste)</t>
  </si>
  <si>
    <t xml:space="preserve">Erección de poste rectangular de hormigón armado de 9 m ó 10 m en terreno roca. (poste proporcionado por la EERSSA). </t>
  </si>
  <si>
    <t>Inclinado de poste de HºAº de 11 m ó de 12 m</t>
  </si>
  <si>
    <t>Inclinado de poste de HºAº de 9 m ó de 10 metros</t>
  </si>
  <si>
    <t>LEVANTAMIENTO DE INFORMACIÓN DE TODO EL TRABAJO REALIZADO IMPRESO Y EN ARCHIVO MAGNÉTICO E INGRESO DE INFORMACIÓN EN EL SISTEMA SIG DE LA EERSSA,  INCLUYE CODIFICACIÓN, DIGITALIZACIÓN Y FOTOGRAFÍA (POR ESTRUCTURA).</t>
  </si>
  <si>
    <t>3.</t>
  </si>
  <si>
    <t>Subtotal de Mano de Obra</t>
  </si>
  <si>
    <t xml:space="preserve"> TOTAL SIN IVA (1+2+3) </t>
  </si>
  <si>
    <t>2.1</t>
  </si>
  <si>
    <t>2.2</t>
  </si>
  <si>
    <t>2.3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</si>
  <si>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</si>
  <si>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</si>
  <si>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</si>
  <si>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</si>
  <si>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</si>
  <si>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</si>
  <si>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</si>
  <si>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</si>
  <si>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</si>
  <si>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</si>
  <si>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</si>
  <si>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</si>
  <si>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</si>
  <si>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</si>
  <si>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</si>
  <si>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</si>
  <si>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</si>
  <si>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</si>
  <si>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</si>
  <si>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</si>
  <si>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</si>
  <si>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</si>
  <si>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</si>
  <si>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</si>
  <si>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</si>
  <si>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</si>
  <si>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</si>
  <si>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</si>
  <si>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</si>
  <si>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</si>
  <si>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</si>
  <si>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</si>
  <si>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</si>
  <si>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</si>
  <si>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</si>
  <si>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</si>
  <si>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</si>
  <si>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</si>
  <si>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</si>
  <si>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</si>
  <si>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</si>
  <si>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</si>
  <si>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</si>
  <si>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</si>
  <si>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</si>
  <si>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</si>
  <si>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</si>
  <si>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</si>
  <si>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</si>
  <si>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</si>
  <si>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</si>
  <si>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</si>
  <si>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</si>
  <si>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</si>
  <si>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</si>
  <si>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</si>
  <si>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</si>
  <si>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</si>
  <si>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</si>
  <si>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</si>
  <si>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</si>
  <si>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</si>
  <si>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</si>
  <si>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</si>
  <si>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</si>
  <si>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</si>
  <si>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</si>
  <si>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</si>
  <si>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</si>
  <si>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</si>
  <si>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</si>
  <si>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</si>
  <si>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</si>
  <si>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</si>
  <si>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</si>
  <si>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</si>
  <si>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</si>
  <si>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</si>
  <si>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</si>
  <si>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</si>
  <si>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</si>
  <si>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</si>
  <si>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</si>
  <si>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</si>
  <si>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3.1</t>
  </si>
  <si>
    <t>3.2</t>
  </si>
  <si>
    <t>3.3</t>
  </si>
  <si>
    <t>3.4</t>
  </si>
  <si>
    <t>3.5</t>
  </si>
  <si>
    <t>3.6</t>
  </si>
  <si>
    <t>3.7</t>
  </si>
  <si>
    <t>3.8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</si>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</sst>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(* #,##0_);_(* \(#,##0\);_(* &quot;-&quot;_);_(@_)"/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&quot;$&quot;\ #,##0.00"/>
    <numFmt numFmtId="165" formatCode="&quot;$&quot;#.00"/>
    <numFmt numFmtId="166" formatCode="&quot;$&quot;#"/>
    <numFmt numFmtId="167" formatCode="_ [$€-2]\ * #,##0.00_ ;_ [$€-2]\ * \-#,##0.00_ ;_ [$€-2]\ * &quot;-&quot;??_ "/>
    <numFmt numFmtId="168" formatCode="_ &quot;$&quot;\ * #,##0.00_ ;_ &quot;$&quot;\ * \-#,##0.00_ ;_ &quot;$&quot;\ * &quot;-&quot;??_ ;_ @_ "/>
    <numFmt numFmtId="169" formatCode="#.00"/>
    <numFmt numFmtId="170" formatCode="_-* #,##0.00_-;\-* #,##0.00_-;_-* &quot;-&quot;??_-;_-@_-"/>
    <numFmt numFmtId="171" formatCode="_ * #,##0.00_ ;_ * \-#,##0.00_ ;_ * &quot;-&quot;??_ ;_ @_ "/>
    <numFmt numFmtId="172" formatCode="_ * #,##0_ ;_ * \-#,##0_ ;_ * &quot;-&quot;_ ;_ @_ "/>
    <numFmt numFmtId="173" formatCode="#,##0.0"/>
    <numFmt numFmtId="174" formatCode="_(* #,##0_);_(* \(#,##0\);_(* &quot;-&quot;??_);_(@_)"/>
    <numFmt numFmtId="175" formatCode="%#.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sz val="11"/>
      <color theme="1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000000"/>
      <name val="Arial Narrow"/>
      <family val="2"/>
    </font>
    <font>
      <b/>
      <sz val="9"/>
      <name val="Arial Narrow"/>
      <family val="2"/>
    </font>
    <font>
      <b/>
      <sz val="11"/>
      <color theme="1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8"/>
      <color indexed="8"/>
      <name val="Courier"/>
      <family val="3"/>
    </font>
    <font>
      <sz val="8"/>
      <color indexed="8"/>
      <name val="Courier"/>
      <family val="3"/>
    </font>
    <font>
      <sz val="10"/>
      <name val="Arial"/>
      <family val="2"/>
    </font>
    <font>
      <sz val="11"/>
      <color indexed="60"/>
      <name val="Calibri"/>
      <family val="2"/>
    </font>
    <font>
      <sz val="12"/>
      <name val="Courier"/>
      <family val="3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7">
    <xf numFmtId="0" fontId="0" fillId="0" borderId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23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24" borderId="5" applyNumberFormat="0" applyAlignment="0" applyProtection="0"/>
    <xf numFmtId="0" fontId="13" fillId="24" borderId="5" applyNumberFormat="0" applyAlignment="0" applyProtection="0"/>
    <xf numFmtId="0" fontId="14" fillId="25" borderId="6" applyNumberFormat="0" applyAlignment="0" applyProtection="0"/>
    <xf numFmtId="0" fontId="15" fillId="0" borderId="7" applyNumberFormat="0" applyFill="0" applyAlignment="0" applyProtection="0"/>
    <xf numFmtId="0" fontId="14" fillId="25" borderId="6" applyNumberFormat="0" applyAlignment="0" applyProtection="0"/>
    <xf numFmtId="4" fontId="16" fillId="0" borderId="0">
      <protection locked="0"/>
    </xf>
    <xf numFmtId="3" fontId="16" fillId="0" borderId="0">
      <protection locked="0"/>
    </xf>
    <xf numFmtId="165" fontId="16" fillId="0" borderId="0">
      <protection locked="0"/>
    </xf>
    <xf numFmtId="166" fontId="16" fillId="0" borderId="0">
      <protection locked="0"/>
    </xf>
    <xf numFmtId="0" fontId="16" fillId="0" borderId="0">
      <protection locked="0"/>
    </xf>
    <xf numFmtId="0" fontId="17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23" borderId="0" applyNumberFormat="0" applyBorder="0" applyAlignment="0" applyProtection="0"/>
    <xf numFmtId="0" fontId="18" fillId="11" borderId="5" applyNumberFormat="0" applyAlignment="0" applyProtection="0"/>
    <xf numFmtId="167" fontId="9" fillId="0" borderId="0" applyFont="0" applyFill="0" applyBorder="0" applyAlignment="0" applyProtection="0"/>
    <xf numFmtId="168" fontId="9" fillId="0" borderId="0"/>
    <xf numFmtId="0" fontId="9" fillId="0" borderId="0"/>
    <xf numFmtId="0" fontId="9" fillId="0" borderId="0"/>
    <xf numFmtId="0" fontId="19" fillId="0" borderId="0" applyNumberFormat="0" applyFill="0" applyBorder="0" applyAlignment="0" applyProtection="0"/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169" fontId="16" fillId="0" borderId="0">
      <protection locked="0"/>
    </xf>
    <xf numFmtId="0" fontId="12" fillId="8" borderId="0" applyNumberFormat="0" applyBorder="0" applyAlignment="0" applyProtection="0"/>
    <xf numFmtId="0" fontId="22" fillId="0" borderId="0">
      <protection locked="0"/>
    </xf>
    <xf numFmtId="0" fontId="23" fillId="0" borderId="0">
      <protection locked="0"/>
    </xf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8" fillId="11" borderId="5" applyNumberFormat="0" applyAlignment="0" applyProtection="0"/>
    <xf numFmtId="0" fontId="15" fillId="0" borderId="7" applyNumberFormat="0" applyFill="0" applyAlignment="0" applyProtection="0"/>
    <xf numFmtId="41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74" fontId="9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25" fillId="26" borderId="0" applyNumberFormat="0" applyBorder="0" applyAlignment="0" applyProtection="0"/>
    <xf numFmtId="0" fontId="24" fillId="0" borderId="0"/>
    <xf numFmtId="0" fontId="26" fillId="0" borderId="0"/>
    <xf numFmtId="0" fontId="1" fillId="0" borderId="0"/>
    <xf numFmtId="0" fontId="24" fillId="0" borderId="0"/>
    <xf numFmtId="0" fontId="24" fillId="0" borderId="0"/>
    <xf numFmtId="0" fontId="9" fillId="0" borderId="0"/>
    <xf numFmtId="0" fontId="24" fillId="0" borderId="0"/>
    <xf numFmtId="0" fontId="9" fillId="0" borderId="0"/>
    <xf numFmtId="0" fontId="24" fillId="0" borderId="0"/>
    <xf numFmtId="0" fontId="9" fillId="0" borderId="0"/>
    <xf numFmtId="0" fontId="9" fillId="27" borderId="9" applyNumberFormat="0" applyFont="0" applyAlignment="0" applyProtection="0"/>
    <xf numFmtId="0" fontId="9" fillId="27" borderId="9" applyNumberFormat="0" applyFont="0" applyAlignment="0" applyProtection="0"/>
    <xf numFmtId="0" fontId="27" fillId="24" borderId="10" applyNumberFormat="0" applyAlignment="0" applyProtection="0"/>
    <xf numFmtId="175" fontId="16" fillId="0" borderId="0">
      <protection locked="0"/>
    </xf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7" fillId="24" borderId="10" applyNumberFormat="0" applyAlignment="0" applyProtection="0"/>
    <xf numFmtId="0" fontId="2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17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32" fillId="0" borderId="13" applyNumberFormat="0" applyFill="0" applyAlignment="0" applyProtection="0"/>
    <xf numFmtId="0" fontId="28" fillId="0" borderId="0" applyNumberForma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2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/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/>
    <xf numFmtId="164" fontId="4" fillId="3" borderId="1" xfId="0" applyNumberFormat="1" applyFont="1" applyFill="1" applyBorder="1"/>
    <xf numFmtId="0" fontId="3" fillId="4" borderId="0" xfId="0" applyFont="1" applyFill="1"/>
    <xf numFmtId="0" fontId="2" fillId="3" borderId="1" xfId="0" applyFont="1" applyFill="1" applyBorder="1"/>
    <xf numFmtId="49" fontId="7" fillId="3" borderId="2" xfId="0" applyNumberFormat="1" applyFont="1" applyFill="1" applyBorder="1" applyAlignment="1">
      <alignment horizontal="left"/>
    </xf>
    <xf numFmtId="49" fontId="7" fillId="3" borderId="3" xfId="0" applyNumberFormat="1" applyFont="1" applyFill="1" applyBorder="1" applyAlignment="1">
      <alignment horizontal="left"/>
    </xf>
    <xf numFmtId="49" fontId="7" fillId="3" borderId="4" xfId="0" applyNumberFormat="1" applyFont="1" applyFill="1" applyBorder="1" applyAlignment="1">
      <alignment horizontal="left"/>
    </xf>
    <xf numFmtId="164" fontId="2" fillId="3" borderId="1" xfId="0" applyNumberFormat="1" applyFont="1" applyFill="1" applyBorder="1"/>
    <xf numFmtId="0" fontId="8" fillId="0" borderId="0" xfId="0" applyFont="1"/>
    <xf numFmtId="0" fontId="4" fillId="3" borderId="1" xfId="0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horizontal="right"/>
    </xf>
    <xf numFmtId="0" fontId="5" fillId="3" borderId="1" xfId="0" applyFont="1" applyFill="1" applyBorder="1" applyAlignment="1"/>
    <xf numFmtId="0" fontId="6" fillId="3" borderId="1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left" vertical="top" wrapText="1"/>
    </xf>
    <xf numFmtId="0" fontId="8" fillId="5" borderId="0" xfId="0" applyFont="1" applyFill="1"/>
    <xf numFmtId="0" fontId="3" fillId="5" borderId="0" xfId="0" applyFont="1" applyFill="1"/>
    <xf numFmtId="0" fontId="5" fillId="3" borderId="2" xfId="0" applyFont="1" applyFill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right"/>
    </xf>
    <xf numFmtId="49" fontId="7" fillId="3" borderId="3" xfId="0" applyNumberFormat="1" applyFont="1" applyFill="1" applyBorder="1" applyAlignment="1">
      <alignment horizontal="right"/>
    </xf>
    <xf numFmtId="49" fontId="7" fillId="3" borderId="4" xfId="0" applyNumberFormat="1" applyFont="1" applyFill="1" applyBorder="1" applyAlignment="1">
      <alignment horizontal="right"/>
    </xf>
    <xf numFmtId="0" fontId="4" fillId="4" borderId="1" xfId="0" applyFont="1" applyFill="1" applyBorder="1"/>
  </cellXfs>
  <cellStyles count="12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7"/>
    <cellStyle name="20% - Énfasis2 2" xfId="8"/>
    <cellStyle name="20% - Énfasis3 2" xfId="9"/>
    <cellStyle name="20% - Énfasis4 2" xfId="10"/>
    <cellStyle name="20% - Énfasis5 2" xfId="11"/>
    <cellStyle name="20% - Énfasis6 2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Énfasis1 2" xfId="19"/>
    <cellStyle name="40% - Énfasis2 2" xfId="20"/>
    <cellStyle name="40% - Énfasis3 2" xfId="21"/>
    <cellStyle name="40% - Énfasis4 2" xfId="22"/>
    <cellStyle name="40% - Énfasis5 2" xfId="23"/>
    <cellStyle name="40% - Énfasis6 2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Énfasis1 2" xfId="31"/>
    <cellStyle name="60% - Énfasis2 2" xfId="32"/>
    <cellStyle name="60% - Énfasis3 2" xfId="33"/>
    <cellStyle name="60% - Énfasis4 2" xfId="34"/>
    <cellStyle name="60% - Énfasis5 2" xfId="35"/>
    <cellStyle name="60% - Énfasis6 2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uena 2" xfId="44"/>
    <cellStyle name="Calculation" xfId="45"/>
    <cellStyle name="Cálculo 2" xfId="46"/>
    <cellStyle name="Celda de comprobación 2" xfId="47"/>
    <cellStyle name="Celda vinculada 2" xfId="48"/>
    <cellStyle name="Check Cell" xfId="49"/>
    <cellStyle name="Comma" xfId="50"/>
    <cellStyle name="Comma0" xfId="51"/>
    <cellStyle name="Currency" xfId="52"/>
    <cellStyle name="Currency0" xfId="53"/>
    <cellStyle name="Date" xfId="54"/>
    <cellStyle name="Encabezado 4 2" xfId="55"/>
    <cellStyle name="Énfasis1 2" xfId="56"/>
    <cellStyle name="Énfasis2 2" xfId="57"/>
    <cellStyle name="Énfasis3 2" xfId="58"/>
    <cellStyle name="Énfasis4 2" xfId="59"/>
    <cellStyle name="Énfasis5 2" xfId="60"/>
    <cellStyle name="Énfasis6 2" xfId="61"/>
    <cellStyle name="Entrada 2" xfId="62"/>
    <cellStyle name="Euro" xfId="63"/>
    <cellStyle name="Excel Built-in Comma" xfId="64"/>
    <cellStyle name="Excel Built-in Normal" xfId="65"/>
    <cellStyle name="Excel Built-in Normal 2" xfId="66"/>
    <cellStyle name="Explanatory Text" xfId="67"/>
    <cellStyle name="F2" xfId="68"/>
    <cellStyle name="F3" xfId="69"/>
    <cellStyle name="F4" xfId="70"/>
    <cellStyle name="F5" xfId="71"/>
    <cellStyle name="F6" xfId="72"/>
    <cellStyle name="F7" xfId="73"/>
    <cellStyle name="F8" xfId="74"/>
    <cellStyle name="Fixed" xfId="75"/>
    <cellStyle name="Good" xfId="76"/>
    <cellStyle name="Heading 1" xfId="77"/>
    <cellStyle name="Heading 2" xfId="78"/>
    <cellStyle name="Heading 3" xfId="79"/>
    <cellStyle name="Heading 4" xfId="80"/>
    <cellStyle name="Incorrecto 2" xfId="81"/>
    <cellStyle name="Input" xfId="82"/>
    <cellStyle name="Linked Cell" xfId="83"/>
    <cellStyle name="Millares [0] 3" xfId="84"/>
    <cellStyle name="Millares 2" xfId="85"/>
    <cellStyle name="Millares 2 2" xfId="86"/>
    <cellStyle name="Millares 2 3" xfId="87"/>
    <cellStyle name="Millares 2 4" xfId="88"/>
    <cellStyle name="Millares 3" xfId="89"/>
    <cellStyle name="Millares 3 2" xfId="90"/>
    <cellStyle name="Millares 3_FERUM 2012 ADICIONAL FINAL CON REMANENTES (COMPAÑEROS)" xfId="91"/>
    <cellStyle name="Millares 4" xfId="92"/>
    <cellStyle name="Millares 5" xfId="93"/>
    <cellStyle name="Moneda 2" xfId="94"/>
    <cellStyle name="Neutral 2" xfId="95"/>
    <cellStyle name="Normal" xfId="0" builtinId="0"/>
    <cellStyle name="Normal 2" xfId="96"/>
    <cellStyle name="Normal 2 2" xfId="97"/>
    <cellStyle name="Normal 2 2 2" xfId="98"/>
    <cellStyle name="Normal 2 3" xfId="99"/>
    <cellStyle name="Normal 2 4" xfId="100"/>
    <cellStyle name="Normal 2_GRUPOS A CONTRATAR" xfId="101"/>
    <cellStyle name="Normal 3" xfId="102"/>
    <cellStyle name="Normal 3 2" xfId="103"/>
    <cellStyle name="Normal 4" xfId="104"/>
    <cellStyle name="Normal 5" xfId="105"/>
    <cellStyle name="Notas 2" xfId="106"/>
    <cellStyle name="Note" xfId="107"/>
    <cellStyle name="Output" xfId="108"/>
    <cellStyle name="Percent" xfId="109"/>
    <cellStyle name="Porcentaje 2" xfId="110"/>
    <cellStyle name="Porcentaje 2 2" xfId="111"/>
    <cellStyle name="Porcentaje 3" xfId="112"/>
    <cellStyle name="Porcentaje 3 2" xfId="113"/>
    <cellStyle name="Porcentaje 4" xfId="114"/>
    <cellStyle name="Porcentaje 5" xfId="115"/>
    <cellStyle name="Porcentual 2" xfId="116"/>
    <cellStyle name="Salida 2" xfId="117"/>
    <cellStyle name="Texto de advertencia 2" xfId="118"/>
    <cellStyle name="Texto explicativo 2" xfId="119"/>
    <cellStyle name="Title" xfId="120"/>
    <cellStyle name="Título 1 2" xfId="121"/>
    <cellStyle name="Título 2 2" xfId="122"/>
    <cellStyle name="Título 3 2" xfId="123"/>
    <cellStyle name="Título 4" xfId="124"/>
    <cellStyle name="Total 2" xfId="125"/>
    <cellStyle name="Warning Text" xfId="1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tabSelected="1" view="pageBreakPreview" zoomScale="85" zoomScaleNormal="100" zoomScaleSheetLayoutView="85" workbookViewId="0">
      <pane xSplit="2" ySplit="2" topLeftCell="C156" activePane="bottomRight" state="frozen"/>
      <selection pane="topRight" activeCell="C1" sqref="C1"/>
      <selection pane="bottomLeft" activeCell="A3" sqref="A3"/>
      <selection pane="bottomRight" activeCell="A158" sqref="A158:A159"/>
    </sheetView>
  </sheetViews>
  <sheetFormatPr baseColWidth="10" defaultRowHeight="16.5" x14ac:dyDescent="0.3"/>
  <cols>
    <col min="1" max="1" width="5.42578125" style="9" customWidth="1"/>
    <col min="2" max="2" width="97.7109375" style="9" customWidth="1"/>
    <col min="3" max="3" width="15.42578125" style="9" customWidth="1"/>
    <col min="4" max="4" width="8.28515625" style="9" customWidth="1"/>
    <col min="5" max="5" width="11.42578125" style="9"/>
    <col min="6" max="6" width="14.28515625" style="9" customWidth="1"/>
    <col min="7" max="9" width="16.85546875" style="9" customWidth="1"/>
    <col min="10" max="16384" width="11.42578125" style="2"/>
  </cols>
  <sheetData>
    <row r="1" spans="1:9" x14ac:dyDescent="0.3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91.5" customHeight="1" x14ac:dyDescent="0.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spans="1:9" s="9" customFormat="1" x14ac:dyDescent="0.3">
      <c r="A3" s="4" t="s">
        <v>10</v>
      </c>
      <c r="B3" s="5" t="s">
        <v>11</v>
      </c>
      <c r="C3" s="4" t="s">
        <v>12</v>
      </c>
      <c r="D3" s="6" t="s">
        <v>13</v>
      </c>
      <c r="E3" s="7">
        <v>46211</v>
      </c>
      <c r="F3" s="7">
        <v>21</v>
      </c>
      <c r="G3" s="8">
        <v>72</v>
      </c>
      <c r="H3" s="8">
        <v>8</v>
      </c>
      <c r="I3" s="8">
        <f t="shared" ref="I3:I66" si="0">TRUNC(ROUND(F3*(G3+H3),2),2)</f>
        <v>1680</v>
      </c>
    </row>
    <row r="4" spans="1:9" s="9" customFormat="1" x14ac:dyDescent="0.3">
      <c r="A4" s="4" t="s">
        <v>14</v>
      </c>
      <c r="B4" s="5" t="s">
        <v>15</v>
      </c>
      <c r="C4" s="4" t="s">
        <v>16</v>
      </c>
      <c r="D4" s="6" t="s">
        <v>13</v>
      </c>
      <c r="E4" s="7">
        <v>46211</v>
      </c>
      <c r="F4" s="7">
        <v>3</v>
      </c>
      <c r="G4" s="8">
        <v>72</v>
      </c>
      <c r="H4" s="8">
        <v>8</v>
      </c>
      <c r="I4" s="8">
        <f t="shared" si="0"/>
        <v>240</v>
      </c>
    </row>
    <row r="5" spans="1:9" s="9" customFormat="1" x14ac:dyDescent="0.3">
      <c r="A5" s="4" t="s">
        <v>17</v>
      </c>
      <c r="B5" s="5" t="s">
        <v>18</v>
      </c>
      <c r="C5" s="4" t="s">
        <v>19</v>
      </c>
      <c r="D5" s="6" t="s">
        <v>13</v>
      </c>
      <c r="E5" s="7">
        <v>46121</v>
      </c>
      <c r="F5" s="7">
        <v>2</v>
      </c>
      <c r="G5" s="8">
        <v>1324.8</v>
      </c>
      <c r="H5" s="8">
        <v>147.20000000000005</v>
      </c>
      <c r="I5" s="8">
        <f t="shared" si="0"/>
        <v>2944</v>
      </c>
    </row>
    <row r="6" spans="1:9" s="9" customFormat="1" x14ac:dyDescent="0.3">
      <c r="A6" s="4" t="s">
        <v>20</v>
      </c>
      <c r="B6" s="5" t="s">
        <v>21</v>
      </c>
      <c r="C6" s="4" t="s">
        <v>22</v>
      </c>
      <c r="D6" s="6" t="s">
        <v>13</v>
      </c>
      <c r="E6" s="7">
        <v>46121</v>
      </c>
      <c r="F6" s="7">
        <v>2</v>
      </c>
      <c r="G6" s="8">
        <v>1479.6</v>
      </c>
      <c r="H6" s="8">
        <v>164.40000000000009</v>
      </c>
      <c r="I6" s="8">
        <f t="shared" si="0"/>
        <v>3288</v>
      </c>
    </row>
    <row r="7" spans="1:9" s="9" customFormat="1" x14ac:dyDescent="0.3">
      <c r="A7" s="4" t="s">
        <v>23</v>
      </c>
      <c r="B7" s="5" t="s">
        <v>24</v>
      </c>
      <c r="C7" s="4" t="s">
        <v>25</v>
      </c>
      <c r="D7" s="6" t="s">
        <v>13</v>
      </c>
      <c r="E7" s="7">
        <v>46121</v>
      </c>
      <c r="F7" s="7">
        <v>2</v>
      </c>
      <c r="G7" s="8">
        <v>1709.1</v>
      </c>
      <c r="H7" s="8">
        <v>189.90000000000009</v>
      </c>
      <c r="I7" s="8">
        <f t="shared" si="0"/>
        <v>3798</v>
      </c>
    </row>
    <row r="8" spans="1:9" s="9" customFormat="1" x14ac:dyDescent="0.3">
      <c r="A8" s="4" t="s">
        <v>26</v>
      </c>
      <c r="B8" s="5" t="s">
        <v>27</v>
      </c>
      <c r="C8" s="4" t="s">
        <v>28</v>
      </c>
      <c r="D8" s="6" t="s">
        <v>13</v>
      </c>
      <c r="E8" s="7">
        <v>46121</v>
      </c>
      <c r="F8" s="7">
        <v>2</v>
      </c>
      <c r="G8" s="8">
        <v>2102.4</v>
      </c>
      <c r="H8" s="8">
        <v>233.59999999999991</v>
      </c>
      <c r="I8" s="8">
        <f t="shared" si="0"/>
        <v>4672</v>
      </c>
    </row>
    <row r="9" spans="1:9" s="15" customFormat="1" x14ac:dyDescent="0.3">
      <c r="A9" s="10" t="s">
        <v>29</v>
      </c>
      <c r="B9" s="11" t="s">
        <v>30</v>
      </c>
      <c r="C9" s="12"/>
      <c r="D9" s="12"/>
      <c r="E9" s="12"/>
      <c r="F9" s="12"/>
      <c r="G9" s="12"/>
      <c r="H9" s="13"/>
      <c r="I9" s="14">
        <f>+SUM(I3:I8)</f>
        <v>16622</v>
      </c>
    </row>
    <row r="10" spans="1:9" s="9" customFormat="1" x14ac:dyDescent="0.3">
      <c r="A10" s="16" t="s">
        <v>331</v>
      </c>
      <c r="B10" s="17" t="s">
        <v>31</v>
      </c>
      <c r="C10" s="17" t="s">
        <v>32</v>
      </c>
      <c r="D10" s="17" t="s">
        <v>33</v>
      </c>
      <c r="E10" s="18">
        <v>42999</v>
      </c>
      <c r="F10" s="18">
        <v>61</v>
      </c>
      <c r="G10" s="19">
        <v>4</v>
      </c>
      <c r="H10" s="8">
        <v>1</v>
      </c>
      <c r="I10" s="8">
        <f t="shared" si="0"/>
        <v>305</v>
      </c>
    </row>
    <row r="11" spans="1:9" s="9" customFormat="1" x14ac:dyDescent="0.3">
      <c r="A11" s="16" t="s">
        <v>332</v>
      </c>
      <c r="B11" s="17" t="s">
        <v>34</v>
      </c>
      <c r="C11" s="17" t="s">
        <v>35</v>
      </c>
      <c r="D11" s="17" t="s">
        <v>33</v>
      </c>
      <c r="E11" s="18">
        <v>42999</v>
      </c>
      <c r="F11" s="18" t="s">
        <v>36</v>
      </c>
      <c r="G11" s="19">
        <v>4</v>
      </c>
      <c r="H11" s="8">
        <v>1</v>
      </c>
      <c r="I11" s="8">
        <f t="shared" si="0"/>
        <v>515</v>
      </c>
    </row>
    <row r="12" spans="1:9" s="9" customFormat="1" x14ac:dyDescent="0.3">
      <c r="A12" s="16" t="s">
        <v>333</v>
      </c>
      <c r="B12" s="17" t="s">
        <v>37</v>
      </c>
      <c r="C12" s="17" t="s">
        <v>38</v>
      </c>
      <c r="D12" s="17" t="s">
        <v>33</v>
      </c>
      <c r="E12" s="18">
        <v>42999</v>
      </c>
      <c r="F12" s="18">
        <v>8</v>
      </c>
      <c r="G12" s="19">
        <v>4</v>
      </c>
      <c r="H12" s="8">
        <v>1</v>
      </c>
      <c r="I12" s="8">
        <f t="shared" si="0"/>
        <v>40</v>
      </c>
    </row>
    <row r="13" spans="1:9" s="9" customFormat="1" x14ac:dyDescent="0.3">
      <c r="A13" s="16" t="s">
        <v>190</v>
      </c>
      <c r="B13" s="17" t="s">
        <v>39</v>
      </c>
      <c r="C13" s="17" t="s">
        <v>40</v>
      </c>
      <c r="D13" s="17" t="s">
        <v>13</v>
      </c>
      <c r="E13" s="18">
        <v>42999</v>
      </c>
      <c r="F13" s="18">
        <v>84</v>
      </c>
      <c r="G13" s="19">
        <v>4</v>
      </c>
      <c r="H13" s="8">
        <v>1</v>
      </c>
      <c r="I13" s="8">
        <f t="shared" si="0"/>
        <v>420</v>
      </c>
    </row>
    <row r="14" spans="1:9" s="9" customFormat="1" x14ac:dyDescent="0.3">
      <c r="A14" s="16" t="s">
        <v>334</v>
      </c>
      <c r="B14" s="17" t="s">
        <v>41</v>
      </c>
      <c r="C14" s="17" t="s">
        <v>42</v>
      </c>
      <c r="D14" s="17" t="s">
        <v>13</v>
      </c>
      <c r="E14" s="18">
        <v>42999</v>
      </c>
      <c r="F14" s="18">
        <v>50</v>
      </c>
      <c r="G14" s="19">
        <v>4</v>
      </c>
      <c r="H14" s="8">
        <v>1</v>
      </c>
      <c r="I14" s="8">
        <f t="shared" si="0"/>
        <v>250</v>
      </c>
    </row>
    <row r="15" spans="1:9" s="9" customFormat="1" x14ac:dyDescent="0.3">
      <c r="A15" s="16" t="s">
        <v>335</v>
      </c>
      <c r="B15" s="17" t="s">
        <v>43</v>
      </c>
      <c r="C15" s="17" t="s">
        <v>44</v>
      </c>
      <c r="D15" s="17" t="s">
        <v>33</v>
      </c>
      <c r="E15" s="18">
        <v>42999</v>
      </c>
      <c r="F15" s="18">
        <v>15</v>
      </c>
      <c r="G15" s="19">
        <v>4</v>
      </c>
      <c r="H15" s="8">
        <v>1</v>
      </c>
      <c r="I15" s="8">
        <f t="shared" si="0"/>
        <v>75</v>
      </c>
    </row>
    <row r="16" spans="1:9" s="9" customFormat="1" x14ac:dyDescent="0.3">
      <c r="A16" s="16" t="s">
        <v>336</v>
      </c>
      <c r="B16" s="17" t="s">
        <v>45</v>
      </c>
      <c r="C16" s="17" t="s">
        <v>46</v>
      </c>
      <c r="D16" s="17" t="s">
        <v>13</v>
      </c>
      <c r="E16" s="18">
        <v>38999</v>
      </c>
      <c r="F16" s="18">
        <v>238</v>
      </c>
      <c r="G16" s="20">
        <v>4.05</v>
      </c>
      <c r="H16" s="20">
        <v>0.45</v>
      </c>
      <c r="I16" s="8">
        <f t="shared" si="0"/>
        <v>1071</v>
      </c>
    </row>
    <row r="17" spans="1:9" s="9" customFormat="1" x14ac:dyDescent="0.3">
      <c r="A17" s="16" t="s">
        <v>337</v>
      </c>
      <c r="B17" s="21" t="s">
        <v>47</v>
      </c>
      <c r="C17" s="4" t="s">
        <v>48</v>
      </c>
      <c r="D17" s="6" t="s">
        <v>13</v>
      </c>
      <c r="E17" s="22">
        <v>38999</v>
      </c>
      <c r="F17" s="22">
        <v>1</v>
      </c>
      <c r="G17" s="19">
        <v>4.05</v>
      </c>
      <c r="H17" s="8">
        <v>0.45000000000000018</v>
      </c>
      <c r="I17" s="8">
        <f t="shared" si="0"/>
        <v>4.5</v>
      </c>
    </row>
    <row r="18" spans="1:9" s="9" customFormat="1" x14ac:dyDescent="0.3">
      <c r="A18" s="16" t="s">
        <v>338</v>
      </c>
      <c r="B18" s="17" t="s">
        <v>49</v>
      </c>
      <c r="C18" s="17" t="s">
        <v>50</v>
      </c>
      <c r="D18" s="17" t="s">
        <v>13</v>
      </c>
      <c r="E18" s="18">
        <v>38999</v>
      </c>
      <c r="F18" s="18">
        <v>297</v>
      </c>
      <c r="G18" s="20">
        <v>13.87</v>
      </c>
      <c r="H18" s="20">
        <v>1.5400000000000009</v>
      </c>
      <c r="I18" s="8">
        <f t="shared" si="0"/>
        <v>4576.7700000000004</v>
      </c>
    </row>
    <row r="19" spans="1:9" s="9" customFormat="1" x14ac:dyDescent="0.3">
      <c r="A19" s="16" t="s">
        <v>339</v>
      </c>
      <c r="B19" s="17" t="s">
        <v>51</v>
      </c>
      <c r="C19" s="17" t="s">
        <v>52</v>
      </c>
      <c r="D19" s="17" t="s">
        <v>13</v>
      </c>
      <c r="E19" s="18">
        <v>38999</v>
      </c>
      <c r="F19" s="18">
        <v>263</v>
      </c>
      <c r="G19" s="20">
        <v>8.49</v>
      </c>
      <c r="H19" s="20">
        <v>0.9399999999999995</v>
      </c>
      <c r="I19" s="8">
        <f t="shared" si="0"/>
        <v>2480.09</v>
      </c>
    </row>
    <row r="20" spans="1:9" s="9" customFormat="1" x14ac:dyDescent="0.3">
      <c r="A20" s="16" t="s">
        <v>340</v>
      </c>
      <c r="B20" s="17" t="s">
        <v>53</v>
      </c>
      <c r="C20" s="17" t="s">
        <v>54</v>
      </c>
      <c r="D20" s="17" t="s">
        <v>13</v>
      </c>
      <c r="E20" s="18">
        <v>38999</v>
      </c>
      <c r="F20" s="18">
        <v>270</v>
      </c>
      <c r="G20" s="20">
        <v>1</v>
      </c>
      <c r="H20" s="20">
        <v>0.08</v>
      </c>
      <c r="I20" s="8">
        <f t="shared" si="0"/>
        <v>291.60000000000002</v>
      </c>
    </row>
    <row r="21" spans="1:9" s="9" customFormat="1" x14ac:dyDescent="0.3">
      <c r="A21" s="16" t="s">
        <v>341</v>
      </c>
      <c r="B21" s="17" t="s">
        <v>55</v>
      </c>
      <c r="C21" s="17" t="s">
        <v>56</v>
      </c>
      <c r="D21" s="17" t="s">
        <v>57</v>
      </c>
      <c r="E21" s="18">
        <v>42950</v>
      </c>
      <c r="F21" s="18">
        <v>581</v>
      </c>
      <c r="G21" s="20">
        <v>0.05</v>
      </c>
      <c r="H21" s="20">
        <v>0.05</v>
      </c>
      <c r="I21" s="8">
        <f t="shared" si="0"/>
        <v>58.1</v>
      </c>
    </row>
    <row r="22" spans="1:9" s="9" customFormat="1" x14ac:dyDescent="0.3">
      <c r="A22" s="16" t="s">
        <v>342</v>
      </c>
      <c r="B22" s="17" t="s">
        <v>58</v>
      </c>
      <c r="C22" s="17" t="s">
        <v>59</v>
      </c>
      <c r="D22" s="17" t="s">
        <v>13</v>
      </c>
      <c r="E22" s="18">
        <v>46211</v>
      </c>
      <c r="F22" s="18">
        <v>102</v>
      </c>
      <c r="G22" s="20">
        <v>4.97</v>
      </c>
      <c r="H22" s="20">
        <v>0.54999999999999982</v>
      </c>
      <c r="I22" s="8">
        <f t="shared" si="0"/>
        <v>563.04</v>
      </c>
    </row>
    <row r="23" spans="1:9" s="9" customFormat="1" x14ac:dyDescent="0.3">
      <c r="A23" s="16" t="s">
        <v>343</v>
      </c>
      <c r="B23" s="17" t="s">
        <v>60</v>
      </c>
      <c r="C23" s="17" t="s">
        <v>61</v>
      </c>
      <c r="D23" s="17" t="s">
        <v>13</v>
      </c>
      <c r="E23" s="18">
        <v>46211</v>
      </c>
      <c r="F23" s="18">
        <v>30</v>
      </c>
      <c r="G23" s="20">
        <v>4.03</v>
      </c>
      <c r="H23" s="20">
        <v>0.45000000000000018</v>
      </c>
      <c r="I23" s="8">
        <f t="shared" si="0"/>
        <v>134.4</v>
      </c>
    </row>
    <row r="24" spans="1:9" s="9" customFormat="1" x14ac:dyDescent="0.3">
      <c r="A24" s="16" t="s">
        <v>344</v>
      </c>
      <c r="B24" s="17" t="s">
        <v>62</v>
      </c>
      <c r="C24" s="17" t="s">
        <v>63</v>
      </c>
      <c r="D24" s="17" t="s">
        <v>13</v>
      </c>
      <c r="E24" s="18">
        <v>46212</v>
      </c>
      <c r="F24" s="18">
        <v>130</v>
      </c>
      <c r="G24" s="20">
        <v>4.41</v>
      </c>
      <c r="H24" s="20">
        <v>0.49000000000000021</v>
      </c>
      <c r="I24" s="8">
        <f t="shared" si="0"/>
        <v>637</v>
      </c>
    </row>
    <row r="25" spans="1:9" s="9" customFormat="1" x14ac:dyDescent="0.3">
      <c r="A25" s="16" t="s">
        <v>345</v>
      </c>
      <c r="B25" s="17" t="s">
        <v>64</v>
      </c>
      <c r="C25" s="17" t="s">
        <v>65</v>
      </c>
      <c r="D25" s="17" t="s">
        <v>13</v>
      </c>
      <c r="E25" s="18">
        <v>46212</v>
      </c>
      <c r="F25" s="18">
        <v>20</v>
      </c>
      <c r="G25" s="20">
        <v>6.62</v>
      </c>
      <c r="H25" s="20">
        <v>0.72999999999999954</v>
      </c>
      <c r="I25" s="8">
        <f t="shared" si="0"/>
        <v>147</v>
      </c>
    </row>
    <row r="26" spans="1:9" s="9" customFormat="1" x14ac:dyDescent="0.3">
      <c r="A26" s="16" t="s">
        <v>346</v>
      </c>
      <c r="B26" s="17" t="s">
        <v>66</v>
      </c>
      <c r="C26" s="17" t="s">
        <v>67</v>
      </c>
      <c r="D26" s="17" t="s">
        <v>13</v>
      </c>
      <c r="E26" s="18">
        <v>46212</v>
      </c>
      <c r="F26" s="18">
        <v>20</v>
      </c>
      <c r="G26" s="20">
        <v>11.45</v>
      </c>
      <c r="H26" s="20">
        <v>1.2700000000000014</v>
      </c>
      <c r="I26" s="8">
        <f t="shared" si="0"/>
        <v>254.4</v>
      </c>
    </row>
    <row r="27" spans="1:9" s="9" customFormat="1" x14ac:dyDescent="0.3">
      <c r="A27" s="16" t="s">
        <v>347</v>
      </c>
      <c r="B27" s="17" t="s">
        <v>68</v>
      </c>
      <c r="C27" s="17" t="s">
        <v>69</v>
      </c>
      <c r="D27" s="17" t="s">
        <v>13</v>
      </c>
      <c r="E27" s="18">
        <v>37550</v>
      </c>
      <c r="F27" s="18">
        <v>234</v>
      </c>
      <c r="G27" s="20">
        <v>5.73</v>
      </c>
      <c r="H27" s="20">
        <v>0.63999999999999968</v>
      </c>
      <c r="I27" s="8">
        <f t="shared" si="0"/>
        <v>1490.58</v>
      </c>
    </row>
    <row r="28" spans="1:9" s="9" customFormat="1" x14ac:dyDescent="0.3">
      <c r="A28" s="16" t="s">
        <v>348</v>
      </c>
      <c r="B28" s="17" t="s">
        <v>70</v>
      </c>
      <c r="C28" s="17" t="s">
        <v>69</v>
      </c>
      <c r="D28" s="17" t="s">
        <v>13</v>
      </c>
      <c r="E28" s="18">
        <v>42999</v>
      </c>
      <c r="F28" s="18">
        <v>1</v>
      </c>
      <c r="G28" s="20" t="s">
        <v>71</v>
      </c>
      <c r="H28" s="20" t="s">
        <v>72</v>
      </c>
      <c r="I28" s="8">
        <f t="shared" si="0"/>
        <v>15.06</v>
      </c>
    </row>
    <row r="29" spans="1:9" s="9" customFormat="1" x14ac:dyDescent="0.3">
      <c r="A29" s="16" t="s">
        <v>349</v>
      </c>
      <c r="B29" s="17" t="s">
        <v>73</v>
      </c>
      <c r="C29" s="17" t="s">
        <v>74</v>
      </c>
      <c r="D29" s="17" t="s">
        <v>57</v>
      </c>
      <c r="E29" s="18">
        <v>42941</v>
      </c>
      <c r="F29" s="18" t="s">
        <v>75</v>
      </c>
      <c r="G29" s="20">
        <v>2.12</v>
      </c>
      <c r="H29" s="20">
        <v>0.22999999999999998</v>
      </c>
      <c r="I29" s="8">
        <f t="shared" si="0"/>
        <v>23500</v>
      </c>
    </row>
    <row r="30" spans="1:9" s="9" customFormat="1" x14ac:dyDescent="0.3">
      <c r="A30" s="16" t="s">
        <v>350</v>
      </c>
      <c r="B30" s="17" t="s">
        <v>76</v>
      </c>
      <c r="C30" s="17" t="s">
        <v>77</v>
      </c>
      <c r="D30" s="17" t="s">
        <v>57</v>
      </c>
      <c r="E30" s="18">
        <v>42942</v>
      </c>
      <c r="F30" s="18" t="s">
        <v>78</v>
      </c>
      <c r="G30" s="20" t="s">
        <v>79</v>
      </c>
      <c r="H30" s="20" t="s">
        <v>80</v>
      </c>
      <c r="I30" s="8">
        <f t="shared" si="0"/>
        <v>41</v>
      </c>
    </row>
    <row r="31" spans="1:9" s="9" customFormat="1" x14ac:dyDescent="0.3">
      <c r="A31" s="16" t="s">
        <v>351</v>
      </c>
      <c r="B31" s="17" t="s">
        <v>81</v>
      </c>
      <c r="C31" s="17" t="s">
        <v>82</v>
      </c>
      <c r="D31" s="17" t="s">
        <v>57</v>
      </c>
      <c r="E31" s="18">
        <v>42942</v>
      </c>
      <c r="F31" s="18" t="s">
        <v>83</v>
      </c>
      <c r="G31" s="20">
        <v>1.38</v>
      </c>
      <c r="H31" s="20">
        <v>0.15000000000000013</v>
      </c>
      <c r="I31" s="8">
        <f t="shared" si="0"/>
        <v>4590</v>
      </c>
    </row>
    <row r="32" spans="1:9" s="9" customFormat="1" x14ac:dyDescent="0.3">
      <c r="A32" s="16" t="s">
        <v>352</v>
      </c>
      <c r="B32" s="17" t="s">
        <v>84</v>
      </c>
      <c r="C32" s="17" t="s">
        <v>85</v>
      </c>
      <c r="D32" s="17" t="s">
        <v>57</v>
      </c>
      <c r="E32" s="18">
        <v>42942</v>
      </c>
      <c r="F32" s="18" t="s">
        <v>86</v>
      </c>
      <c r="G32" s="20">
        <v>0.86</v>
      </c>
      <c r="H32" s="20">
        <v>9.9999999999999978E-2</v>
      </c>
      <c r="I32" s="8">
        <f t="shared" si="0"/>
        <v>3360</v>
      </c>
    </row>
    <row r="33" spans="1:9" s="9" customFormat="1" x14ac:dyDescent="0.3">
      <c r="A33" s="16" t="s">
        <v>353</v>
      </c>
      <c r="B33" s="17" t="s">
        <v>87</v>
      </c>
      <c r="C33" s="17" t="s">
        <v>88</v>
      </c>
      <c r="D33" s="17" t="s">
        <v>57</v>
      </c>
      <c r="E33" s="18">
        <v>42942</v>
      </c>
      <c r="F33" s="18" t="s">
        <v>89</v>
      </c>
      <c r="G33" s="20">
        <v>1.72</v>
      </c>
      <c r="H33" s="20">
        <v>0.18999999999999995</v>
      </c>
      <c r="I33" s="8">
        <f t="shared" si="0"/>
        <v>102136.62</v>
      </c>
    </row>
    <row r="34" spans="1:9" s="9" customFormat="1" x14ac:dyDescent="0.3">
      <c r="A34" s="16" t="s">
        <v>354</v>
      </c>
      <c r="B34" s="17" t="s">
        <v>90</v>
      </c>
      <c r="C34" s="17" t="s">
        <v>91</v>
      </c>
      <c r="D34" s="17" t="s">
        <v>57</v>
      </c>
      <c r="E34" s="18">
        <v>46340</v>
      </c>
      <c r="F34" s="18">
        <v>36</v>
      </c>
      <c r="G34" s="20">
        <v>5.09</v>
      </c>
      <c r="H34" s="20">
        <v>0.5600000000000005</v>
      </c>
      <c r="I34" s="8">
        <f t="shared" si="0"/>
        <v>203.4</v>
      </c>
    </row>
    <row r="35" spans="1:9" s="9" customFormat="1" x14ac:dyDescent="0.3">
      <c r="A35" s="16" t="s">
        <v>355</v>
      </c>
      <c r="B35" s="17" t="s">
        <v>92</v>
      </c>
      <c r="C35" s="17" t="s">
        <v>93</v>
      </c>
      <c r="D35" s="17" t="s">
        <v>57</v>
      </c>
      <c r="E35" s="18">
        <v>46340</v>
      </c>
      <c r="F35" s="18">
        <v>12</v>
      </c>
      <c r="G35" s="20">
        <v>10.69</v>
      </c>
      <c r="H35" s="20">
        <v>1.1900000000000013</v>
      </c>
      <c r="I35" s="8">
        <f t="shared" si="0"/>
        <v>142.56</v>
      </c>
    </row>
    <row r="36" spans="1:9" s="9" customFormat="1" x14ac:dyDescent="0.3">
      <c r="A36" s="16" t="s">
        <v>356</v>
      </c>
      <c r="B36" s="17" t="s">
        <v>94</v>
      </c>
      <c r="C36" s="17" t="s">
        <v>95</v>
      </c>
      <c r="D36" s="17" t="s">
        <v>57</v>
      </c>
      <c r="E36" s="18">
        <v>42942</v>
      </c>
      <c r="F36" s="18">
        <v>430</v>
      </c>
      <c r="G36" s="20" t="s">
        <v>96</v>
      </c>
      <c r="H36" s="20" t="s">
        <v>97</v>
      </c>
      <c r="I36" s="8">
        <f t="shared" si="0"/>
        <v>1444.8</v>
      </c>
    </row>
    <row r="37" spans="1:9" s="9" customFormat="1" x14ac:dyDescent="0.3">
      <c r="A37" s="16" t="s">
        <v>357</v>
      </c>
      <c r="B37" s="17" t="s">
        <v>98</v>
      </c>
      <c r="C37" s="17"/>
      <c r="D37" s="17" t="s">
        <v>57</v>
      </c>
      <c r="E37" s="18">
        <v>46340</v>
      </c>
      <c r="F37" s="18">
        <v>2.5</v>
      </c>
      <c r="G37" s="20" t="s">
        <v>17</v>
      </c>
      <c r="H37" s="20" t="s">
        <v>99</v>
      </c>
      <c r="I37" s="8">
        <f t="shared" si="0"/>
        <v>5</v>
      </c>
    </row>
    <row r="38" spans="1:9" s="9" customFormat="1" x14ac:dyDescent="0.3">
      <c r="A38" s="16" t="s">
        <v>358</v>
      </c>
      <c r="B38" s="17" t="s">
        <v>100</v>
      </c>
      <c r="C38" s="17" t="s">
        <v>101</v>
      </c>
      <c r="D38" s="17" t="s">
        <v>13</v>
      </c>
      <c r="E38" s="18">
        <v>46211</v>
      </c>
      <c r="F38" s="18" t="s">
        <v>102</v>
      </c>
      <c r="G38" s="20" t="s">
        <v>103</v>
      </c>
      <c r="H38" s="20" t="s">
        <v>104</v>
      </c>
      <c r="I38" s="8">
        <f t="shared" si="0"/>
        <v>860</v>
      </c>
    </row>
    <row r="39" spans="1:9" s="9" customFormat="1" x14ac:dyDescent="0.3">
      <c r="A39" s="16" t="s">
        <v>359</v>
      </c>
      <c r="B39" s="17" t="s">
        <v>105</v>
      </c>
      <c r="C39" s="17" t="s">
        <v>106</v>
      </c>
      <c r="D39" s="17" t="s">
        <v>13</v>
      </c>
      <c r="E39" s="18">
        <v>46211</v>
      </c>
      <c r="F39" s="18" t="s">
        <v>78</v>
      </c>
      <c r="G39" s="20" t="s">
        <v>103</v>
      </c>
      <c r="H39" s="20" t="s">
        <v>104</v>
      </c>
      <c r="I39" s="8">
        <f t="shared" si="0"/>
        <v>430</v>
      </c>
    </row>
    <row r="40" spans="1:9" s="9" customFormat="1" x14ac:dyDescent="0.3">
      <c r="A40" s="16" t="s">
        <v>360</v>
      </c>
      <c r="B40" s="17" t="s">
        <v>107</v>
      </c>
      <c r="C40" s="17" t="s">
        <v>108</v>
      </c>
      <c r="D40" s="17" t="s">
        <v>13</v>
      </c>
      <c r="E40" s="18">
        <v>46211</v>
      </c>
      <c r="F40" s="18" t="s">
        <v>109</v>
      </c>
      <c r="G40" s="20" t="s">
        <v>103</v>
      </c>
      <c r="H40" s="20" t="s">
        <v>104</v>
      </c>
      <c r="I40" s="8">
        <f t="shared" si="0"/>
        <v>498.8</v>
      </c>
    </row>
    <row r="41" spans="1:9" s="9" customFormat="1" x14ac:dyDescent="0.3">
      <c r="A41" s="16" t="s">
        <v>361</v>
      </c>
      <c r="B41" s="17" t="s">
        <v>110</v>
      </c>
      <c r="C41" s="17" t="s">
        <v>111</v>
      </c>
      <c r="D41" s="17" t="s">
        <v>13</v>
      </c>
      <c r="E41" s="18">
        <v>46211</v>
      </c>
      <c r="F41" s="18">
        <v>30</v>
      </c>
      <c r="G41" s="20" t="s">
        <v>112</v>
      </c>
      <c r="H41" s="20" t="s">
        <v>113</v>
      </c>
      <c r="I41" s="8">
        <f t="shared" si="0"/>
        <v>30</v>
      </c>
    </row>
    <row r="42" spans="1:9" s="9" customFormat="1" x14ac:dyDescent="0.3">
      <c r="A42" s="16" t="s">
        <v>362</v>
      </c>
      <c r="B42" s="17" t="s">
        <v>114</v>
      </c>
      <c r="C42" s="17" t="s">
        <v>115</v>
      </c>
      <c r="D42" s="17" t="s">
        <v>13</v>
      </c>
      <c r="E42" s="18">
        <v>46211</v>
      </c>
      <c r="F42" s="18" t="s">
        <v>116</v>
      </c>
      <c r="G42" s="20">
        <v>4.5</v>
      </c>
      <c r="H42" s="20">
        <v>0.5</v>
      </c>
      <c r="I42" s="8">
        <f t="shared" si="0"/>
        <v>5</v>
      </c>
    </row>
    <row r="43" spans="1:9" s="9" customFormat="1" x14ac:dyDescent="0.3">
      <c r="A43" s="16" t="s">
        <v>363</v>
      </c>
      <c r="B43" s="17" t="s">
        <v>117</v>
      </c>
      <c r="C43" s="17" t="s">
        <v>118</v>
      </c>
      <c r="D43" s="17" t="s">
        <v>13</v>
      </c>
      <c r="E43" s="18">
        <v>46211</v>
      </c>
      <c r="F43" s="18" t="s">
        <v>116</v>
      </c>
      <c r="G43" s="20">
        <v>4.5</v>
      </c>
      <c r="H43" s="20">
        <v>0.5</v>
      </c>
      <c r="I43" s="8">
        <f t="shared" si="0"/>
        <v>5</v>
      </c>
    </row>
    <row r="44" spans="1:9" s="9" customFormat="1" x14ac:dyDescent="0.3">
      <c r="A44" s="16" t="s">
        <v>364</v>
      </c>
      <c r="B44" s="17" t="s">
        <v>119</v>
      </c>
      <c r="C44" s="17" t="s">
        <v>120</v>
      </c>
      <c r="D44" s="17" t="s">
        <v>13</v>
      </c>
      <c r="E44" s="18">
        <v>46211</v>
      </c>
      <c r="F44" s="18" t="s">
        <v>116</v>
      </c>
      <c r="G44" s="20">
        <v>4.5</v>
      </c>
      <c r="H44" s="20">
        <v>0.5</v>
      </c>
      <c r="I44" s="8">
        <f t="shared" si="0"/>
        <v>5</v>
      </c>
    </row>
    <row r="45" spans="1:9" s="9" customFormat="1" x14ac:dyDescent="0.3">
      <c r="A45" s="16" t="s">
        <v>365</v>
      </c>
      <c r="B45" s="17" t="s">
        <v>121</v>
      </c>
      <c r="C45" s="17" t="s">
        <v>122</v>
      </c>
      <c r="D45" s="17" t="s">
        <v>13</v>
      </c>
      <c r="E45" s="18">
        <v>46211</v>
      </c>
      <c r="F45" s="18" t="s">
        <v>116</v>
      </c>
      <c r="G45" s="20">
        <v>4.5</v>
      </c>
      <c r="H45" s="20">
        <v>0.5</v>
      </c>
      <c r="I45" s="8">
        <f t="shared" si="0"/>
        <v>5</v>
      </c>
    </row>
    <row r="46" spans="1:9" s="9" customFormat="1" x14ac:dyDescent="0.3">
      <c r="A46" s="16" t="s">
        <v>366</v>
      </c>
      <c r="B46" s="17" t="s">
        <v>123</v>
      </c>
      <c r="C46" s="17" t="s">
        <v>124</v>
      </c>
      <c r="D46" s="17" t="s">
        <v>13</v>
      </c>
      <c r="E46" s="18">
        <v>46211</v>
      </c>
      <c r="F46" s="18" t="s">
        <v>116</v>
      </c>
      <c r="G46" s="20">
        <v>5.51</v>
      </c>
      <c r="H46" s="20">
        <v>0.61000000000000032</v>
      </c>
      <c r="I46" s="8">
        <f t="shared" si="0"/>
        <v>6.12</v>
      </c>
    </row>
    <row r="47" spans="1:9" s="9" customFormat="1" x14ac:dyDescent="0.3">
      <c r="A47" s="16" t="s">
        <v>367</v>
      </c>
      <c r="B47" s="17" t="s">
        <v>125</v>
      </c>
      <c r="C47" s="17" t="s">
        <v>126</v>
      </c>
      <c r="D47" s="17" t="s">
        <v>13</v>
      </c>
      <c r="E47" s="18">
        <v>46211</v>
      </c>
      <c r="F47" s="18" t="s">
        <v>116</v>
      </c>
      <c r="G47" s="20">
        <v>5.51</v>
      </c>
      <c r="H47" s="20">
        <v>0.61000000000000032</v>
      </c>
      <c r="I47" s="8">
        <f t="shared" si="0"/>
        <v>6.12</v>
      </c>
    </row>
    <row r="48" spans="1:9" s="9" customFormat="1" x14ac:dyDescent="0.3">
      <c r="A48" s="16" t="s">
        <v>368</v>
      </c>
      <c r="B48" s="17" t="s">
        <v>127</v>
      </c>
      <c r="C48" s="17" t="s">
        <v>128</v>
      </c>
      <c r="D48" s="17" t="s">
        <v>13</v>
      </c>
      <c r="E48" s="18">
        <v>46211</v>
      </c>
      <c r="F48" s="18" t="s">
        <v>116</v>
      </c>
      <c r="G48" s="20">
        <v>5.51</v>
      </c>
      <c r="H48" s="20">
        <v>0.61000000000000032</v>
      </c>
      <c r="I48" s="8">
        <f t="shared" si="0"/>
        <v>6.12</v>
      </c>
    </row>
    <row r="49" spans="1:9" s="9" customFormat="1" x14ac:dyDescent="0.3">
      <c r="A49" s="16" t="s">
        <v>369</v>
      </c>
      <c r="B49" s="17" t="s">
        <v>129</v>
      </c>
      <c r="C49" s="17" t="s">
        <v>130</v>
      </c>
      <c r="D49" s="17" t="s">
        <v>13</v>
      </c>
      <c r="E49" s="18">
        <v>46211</v>
      </c>
      <c r="F49" s="18" t="s">
        <v>131</v>
      </c>
      <c r="G49" s="20">
        <v>5.51</v>
      </c>
      <c r="H49" s="20">
        <v>0.61000000000000032</v>
      </c>
      <c r="I49" s="8">
        <f t="shared" si="0"/>
        <v>73.44</v>
      </c>
    </row>
    <row r="50" spans="1:9" s="9" customFormat="1" x14ac:dyDescent="0.3">
      <c r="A50" s="16" t="s">
        <v>370</v>
      </c>
      <c r="B50" s="17" t="s">
        <v>132</v>
      </c>
      <c r="C50" s="17" t="s">
        <v>133</v>
      </c>
      <c r="D50" s="17" t="s">
        <v>13</v>
      </c>
      <c r="E50" s="22">
        <v>42999</v>
      </c>
      <c r="F50" s="18">
        <v>96</v>
      </c>
      <c r="G50" s="20" t="s">
        <v>134</v>
      </c>
      <c r="H50" s="20" t="s">
        <v>135</v>
      </c>
      <c r="I50" s="8">
        <f t="shared" si="0"/>
        <v>6912</v>
      </c>
    </row>
    <row r="51" spans="1:9" s="9" customFormat="1" x14ac:dyDescent="0.3">
      <c r="A51" s="16" t="s">
        <v>371</v>
      </c>
      <c r="B51" s="17" t="s">
        <v>136</v>
      </c>
      <c r="C51" s="17" t="s">
        <v>137</v>
      </c>
      <c r="D51" s="17" t="s">
        <v>33</v>
      </c>
      <c r="E51" s="22">
        <v>42999</v>
      </c>
      <c r="F51" s="18">
        <v>8</v>
      </c>
      <c r="G51" s="20" t="s">
        <v>138</v>
      </c>
      <c r="H51" s="20" t="s">
        <v>96</v>
      </c>
      <c r="I51" s="8">
        <f t="shared" si="0"/>
        <v>288</v>
      </c>
    </row>
    <row r="52" spans="1:9" s="9" customFormat="1" x14ac:dyDescent="0.3">
      <c r="A52" s="16" t="s">
        <v>372</v>
      </c>
      <c r="B52" s="17" t="s">
        <v>139</v>
      </c>
      <c r="C52" s="17" t="s">
        <v>140</v>
      </c>
      <c r="D52" s="17" t="s">
        <v>13</v>
      </c>
      <c r="E52" s="22">
        <v>42999</v>
      </c>
      <c r="F52" s="18">
        <v>38</v>
      </c>
      <c r="G52" s="20" t="s">
        <v>141</v>
      </c>
      <c r="H52" s="20" t="s">
        <v>142</v>
      </c>
      <c r="I52" s="8">
        <f t="shared" si="0"/>
        <v>4985.22</v>
      </c>
    </row>
    <row r="53" spans="1:9" s="9" customFormat="1" x14ac:dyDescent="0.3">
      <c r="A53" s="16" t="s">
        <v>373</v>
      </c>
      <c r="B53" s="17" t="s">
        <v>143</v>
      </c>
      <c r="C53" s="17" t="s">
        <v>144</v>
      </c>
      <c r="D53" s="17" t="s">
        <v>13</v>
      </c>
      <c r="E53" s="18">
        <v>46211</v>
      </c>
      <c r="F53" s="18">
        <v>4</v>
      </c>
      <c r="G53" s="20">
        <v>9.9</v>
      </c>
      <c r="H53" s="20">
        <v>1.0999999999999996</v>
      </c>
      <c r="I53" s="8">
        <f t="shared" si="0"/>
        <v>44</v>
      </c>
    </row>
    <row r="54" spans="1:9" s="9" customFormat="1" x14ac:dyDescent="0.3">
      <c r="A54" s="16" t="s">
        <v>374</v>
      </c>
      <c r="B54" s="17" t="s">
        <v>145</v>
      </c>
      <c r="C54" s="17" t="s">
        <v>146</v>
      </c>
      <c r="D54" s="17" t="s">
        <v>13</v>
      </c>
      <c r="E54" s="18">
        <v>46211</v>
      </c>
      <c r="F54" s="18">
        <v>15</v>
      </c>
      <c r="G54" s="20">
        <v>9.9</v>
      </c>
      <c r="H54" s="20">
        <v>1.0999999999999996</v>
      </c>
      <c r="I54" s="8">
        <f t="shared" si="0"/>
        <v>165</v>
      </c>
    </row>
    <row r="55" spans="1:9" s="9" customFormat="1" x14ac:dyDescent="0.3">
      <c r="A55" s="16" t="s">
        <v>375</v>
      </c>
      <c r="B55" s="17" t="s">
        <v>147</v>
      </c>
      <c r="C55" s="17" t="s">
        <v>148</v>
      </c>
      <c r="D55" s="17" t="s">
        <v>13</v>
      </c>
      <c r="E55" s="18">
        <v>46211</v>
      </c>
      <c r="F55" s="18">
        <v>30</v>
      </c>
      <c r="G55" s="20">
        <v>9.9</v>
      </c>
      <c r="H55" s="20">
        <v>1.0999999999999996</v>
      </c>
      <c r="I55" s="8">
        <f t="shared" si="0"/>
        <v>330</v>
      </c>
    </row>
    <row r="56" spans="1:9" s="9" customFormat="1" x14ac:dyDescent="0.3">
      <c r="A56" s="16" t="s">
        <v>376</v>
      </c>
      <c r="B56" s="17" t="s">
        <v>149</v>
      </c>
      <c r="C56" s="17" t="s">
        <v>150</v>
      </c>
      <c r="D56" s="17" t="s">
        <v>13</v>
      </c>
      <c r="E56" s="18">
        <v>46211</v>
      </c>
      <c r="F56" s="18">
        <v>15</v>
      </c>
      <c r="G56" s="20">
        <v>13.62</v>
      </c>
      <c r="H56" s="20">
        <v>1.5100000000000016</v>
      </c>
      <c r="I56" s="8">
        <f t="shared" si="0"/>
        <v>226.95</v>
      </c>
    </row>
    <row r="57" spans="1:9" s="9" customFormat="1" x14ac:dyDescent="0.3">
      <c r="A57" s="16" t="s">
        <v>377</v>
      </c>
      <c r="B57" s="17" t="s">
        <v>151</v>
      </c>
      <c r="C57" s="17" t="s">
        <v>152</v>
      </c>
      <c r="D57" s="17" t="s">
        <v>13</v>
      </c>
      <c r="E57" s="18">
        <v>46211</v>
      </c>
      <c r="F57" s="18">
        <v>30</v>
      </c>
      <c r="G57" s="20">
        <v>13.62</v>
      </c>
      <c r="H57" s="20">
        <v>1.5100000000000016</v>
      </c>
      <c r="I57" s="8">
        <f t="shared" si="0"/>
        <v>453.9</v>
      </c>
    </row>
    <row r="58" spans="1:9" s="9" customFormat="1" x14ac:dyDescent="0.3">
      <c r="A58" s="16" t="s">
        <v>378</v>
      </c>
      <c r="B58" s="17" t="s">
        <v>153</v>
      </c>
      <c r="C58" s="17" t="s">
        <v>154</v>
      </c>
      <c r="D58" s="17" t="s">
        <v>13</v>
      </c>
      <c r="E58" s="18">
        <v>46211</v>
      </c>
      <c r="F58" s="18">
        <v>4</v>
      </c>
      <c r="G58" s="20">
        <v>13.62</v>
      </c>
      <c r="H58" s="20">
        <v>1.5100000000000016</v>
      </c>
      <c r="I58" s="8">
        <f t="shared" si="0"/>
        <v>60.52</v>
      </c>
    </row>
    <row r="59" spans="1:9" s="9" customFormat="1" x14ac:dyDescent="0.3">
      <c r="A59" s="16" t="s">
        <v>379</v>
      </c>
      <c r="B59" s="17" t="s">
        <v>155</v>
      </c>
      <c r="C59" s="17"/>
      <c r="D59" s="17" t="s">
        <v>13</v>
      </c>
      <c r="E59" s="18">
        <v>46211</v>
      </c>
      <c r="F59" s="18">
        <v>297</v>
      </c>
      <c r="G59" s="20" t="s">
        <v>156</v>
      </c>
      <c r="H59" s="20" t="s">
        <v>157</v>
      </c>
      <c r="I59" s="8">
        <f t="shared" si="0"/>
        <v>1386.99</v>
      </c>
    </row>
    <row r="60" spans="1:9" s="9" customFormat="1" x14ac:dyDescent="0.3">
      <c r="A60" s="16" t="s">
        <v>380</v>
      </c>
      <c r="B60" s="17" t="s">
        <v>158</v>
      </c>
      <c r="C60" s="17" t="s">
        <v>159</v>
      </c>
      <c r="D60" s="17" t="s">
        <v>33</v>
      </c>
      <c r="E60" s="18">
        <v>46211</v>
      </c>
      <c r="F60" s="18">
        <v>506</v>
      </c>
      <c r="G60" s="20">
        <v>2.12</v>
      </c>
      <c r="H60" s="20">
        <v>0.22999999999999998</v>
      </c>
      <c r="I60" s="8">
        <f t="shared" si="0"/>
        <v>1189.0999999999999</v>
      </c>
    </row>
    <row r="61" spans="1:9" s="9" customFormat="1" x14ac:dyDescent="0.3">
      <c r="A61" s="16" t="s">
        <v>381</v>
      </c>
      <c r="B61" s="17" t="s">
        <v>160</v>
      </c>
      <c r="C61" s="17" t="s">
        <v>161</v>
      </c>
      <c r="D61" s="17" t="s">
        <v>13</v>
      </c>
      <c r="E61" s="18">
        <v>46211</v>
      </c>
      <c r="F61" s="18">
        <v>297</v>
      </c>
      <c r="G61" s="20" t="s">
        <v>162</v>
      </c>
      <c r="H61" s="20" t="s">
        <v>116</v>
      </c>
      <c r="I61" s="8">
        <f t="shared" si="0"/>
        <v>1743.39</v>
      </c>
    </row>
    <row r="62" spans="1:9" s="9" customFormat="1" x14ac:dyDescent="0.3">
      <c r="A62" s="16" t="s">
        <v>382</v>
      </c>
      <c r="B62" s="17" t="s">
        <v>163</v>
      </c>
      <c r="C62" s="17"/>
      <c r="D62" s="17" t="s">
        <v>13</v>
      </c>
      <c r="E62" s="18">
        <v>46211</v>
      </c>
      <c r="F62" s="18">
        <v>1</v>
      </c>
      <c r="G62" s="20" t="s">
        <v>164</v>
      </c>
      <c r="H62" s="20" t="s">
        <v>165</v>
      </c>
      <c r="I62" s="8">
        <f t="shared" si="0"/>
        <v>166.66</v>
      </c>
    </row>
    <row r="63" spans="1:9" s="9" customFormat="1" x14ac:dyDescent="0.3">
      <c r="A63" s="16" t="s">
        <v>383</v>
      </c>
      <c r="B63" s="17" t="s">
        <v>166</v>
      </c>
      <c r="C63" s="17" t="s">
        <v>167</v>
      </c>
      <c r="D63" s="17" t="s">
        <v>13</v>
      </c>
      <c r="E63" s="18">
        <v>46211</v>
      </c>
      <c r="F63" s="18">
        <v>12</v>
      </c>
      <c r="G63" s="20">
        <v>42.22</v>
      </c>
      <c r="H63" s="20">
        <v>4.6899999999999977</v>
      </c>
      <c r="I63" s="8">
        <f t="shared" si="0"/>
        <v>562.91999999999996</v>
      </c>
    </row>
    <row r="64" spans="1:9" s="9" customFormat="1" x14ac:dyDescent="0.3">
      <c r="A64" s="16" t="s">
        <v>384</v>
      </c>
      <c r="B64" s="17" t="s">
        <v>168</v>
      </c>
      <c r="C64" s="17"/>
      <c r="D64" s="17" t="s">
        <v>13</v>
      </c>
      <c r="E64" s="18">
        <v>42999</v>
      </c>
      <c r="F64" s="18" t="s">
        <v>169</v>
      </c>
      <c r="G64" s="20">
        <v>5.0999999999999996</v>
      </c>
      <c r="H64" s="20">
        <v>0.57000000000000028</v>
      </c>
      <c r="I64" s="8">
        <f t="shared" si="0"/>
        <v>317.52</v>
      </c>
    </row>
    <row r="65" spans="1:9" s="9" customFormat="1" x14ac:dyDescent="0.3">
      <c r="A65" s="16" t="s">
        <v>385</v>
      </c>
      <c r="B65" s="17" t="s">
        <v>170</v>
      </c>
      <c r="C65" s="17" t="s">
        <v>171</v>
      </c>
      <c r="D65" s="17" t="s">
        <v>33</v>
      </c>
      <c r="E65" s="18">
        <v>42999</v>
      </c>
      <c r="F65" s="18">
        <v>170</v>
      </c>
      <c r="G65" s="20">
        <v>3.06</v>
      </c>
      <c r="H65" s="20">
        <v>0.33999999999999986</v>
      </c>
      <c r="I65" s="8">
        <f t="shared" si="0"/>
        <v>578</v>
      </c>
    </row>
    <row r="66" spans="1:9" s="9" customFormat="1" x14ac:dyDescent="0.3">
      <c r="A66" s="16" t="s">
        <v>386</v>
      </c>
      <c r="B66" s="17" t="s">
        <v>172</v>
      </c>
      <c r="C66" s="17" t="s">
        <v>173</v>
      </c>
      <c r="D66" s="17" t="s">
        <v>13</v>
      </c>
      <c r="E66" s="18">
        <v>42999</v>
      </c>
      <c r="F66" s="18">
        <v>133</v>
      </c>
      <c r="G66" s="20">
        <v>3.4</v>
      </c>
      <c r="H66" s="20">
        <v>0.37999999999999989</v>
      </c>
      <c r="I66" s="8">
        <f t="shared" si="0"/>
        <v>502.74</v>
      </c>
    </row>
    <row r="67" spans="1:9" s="9" customFormat="1" x14ac:dyDescent="0.3">
      <c r="A67" s="16" t="s">
        <v>387</v>
      </c>
      <c r="B67" s="17" t="s">
        <v>174</v>
      </c>
      <c r="C67" s="17" t="s">
        <v>175</v>
      </c>
      <c r="D67" s="17" t="s">
        <v>13</v>
      </c>
      <c r="E67" s="18">
        <v>42999</v>
      </c>
      <c r="F67" s="18">
        <v>183</v>
      </c>
      <c r="G67" s="20">
        <v>4.59</v>
      </c>
      <c r="H67" s="20">
        <v>0.50999999999999979</v>
      </c>
      <c r="I67" s="8">
        <f t="shared" ref="I67:I114" si="1">TRUNC(ROUND(F67*(G67+H67),2),2)</f>
        <v>933.3</v>
      </c>
    </row>
    <row r="68" spans="1:9" s="9" customFormat="1" x14ac:dyDescent="0.3">
      <c r="A68" s="16" t="s">
        <v>388</v>
      </c>
      <c r="B68" s="17" t="s">
        <v>176</v>
      </c>
      <c r="C68" s="17" t="s">
        <v>177</v>
      </c>
      <c r="D68" s="17" t="s">
        <v>13</v>
      </c>
      <c r="E68" s="18">
        <v>42999</v>
      </c>
      <c r="F68" s="18">
        <v>10</v>
      </c>
      <c r="G68" s="20" t="s">
        <v>178</v>
      </c>
      <c r="H68" s="20" t="s">
        <v>179</v>
      </c>
      <c r="I68" s="8">
        <f t="shared" si="1"/>
        <v>123.1</v>
      </c>
    </row>
    <row r="69" spans="1:9" s="9" customFormat="1" x14ac:dyDescent="0.3">
      <c r="A69" s="16" t="s">
        <v>389</v>
      </c>
      <c r="B69" s="17" t="s">
        <v>180</v>
      </c>
      <c r="C69" s="17" t="s">
        <v>181</v>
      </c>
      <c r="D69" s="17" t="s">
        <v>13</v>
      </c>
      <c r="E69" s="18">
        <v>42999</v>
      </c>
      <c r="F69" s="18">
        <v>60</v>
      </c>
      <c r="G69" s="20">
        <v>9.1</v>
      </c>
      <c r="H69" s="20">
        <v>1.0099999999999998</v>
      </c>
      <c r="I69" s="8">
        <f t="shared" si="1"/>
        <v>606.6</v>
      </c>
    </row>
    <row r="70" spans="1:9" s="9" customFormat="1" x14ac:dyDescent="0.3">
      <c r="A70" s="16" t="s">
        <v>390</v>
      </c>
      <c r="B70" s="17" t="s">
        <v>182</v>
      </c>
      <c r="C70" s="17" t="s">
        <v>183</v>
      </c>
      <c r="D70" s="17" t="s">
        <v>13</v>
      </c>
      <c r="E70" s="18">
        <v>42999</v>
      </c>
      <c r="F70" s="18">
        <v>106</v>
      </c>
      <c r="G70" s="20">
        <v>3.04</v>
      </c>
      <c r="H70" s="20">
        <v>0.33999999999999986</v>
      </c>
      <c r="I70" s="8">
        <f t="shared" si="1"/>
        <v>358.28</v>
      </c>
    </row>
    <row r="71" spans="1:9" s="9" customFormat="1" x14ac:dyDescent="0.3">
      <c r="A71" s="16" t="s">
        <v>391</v>
      </c>
      <c r="B71" s="17" t="s">
        <v>184</v>
      </c>
      <c r="C71" s="17" t="s">
        <v>185</v>
      </c>
      <c r="D71" s="17" t="s">
        <v>33</v>
      </c>
      <c r="E71" s="18">
        <v>42999</v>
      </c>
      <c r="F71" s="18" t="s">
        <v>186</v>
      </c>
      <c r="G71" s="20">
        <v>10.43</v>
      </c>
      <c r="H71" s="20">
        <v>1.1600000000000001</v>
      </c>
      <c r="I71" s="8">
        <f t="shared" si="1"/>
        <v>3268.38</v>
      </c>
    </row>
    <row r="72" spans="1:9" s="9" customFormat="1" x14ac:dyDescent="0.3">
      <c r="A72" s="16" t="s">
        <v>392</v>
      </c>
      <c r="B72" s="17" t="s">
        <v>187</v>
      </c>
      <c r="C72" s="17" t="s">
        <v>188</v>
      </c>
      <c r="D72" s="17" t="s">
        <v>13</v>
      </c>
      <c r="E72" s="18">
        <v>42999</v>
      </c>
      <c r="F72" s="18">
        <v>35</v>
      </c>
      <c r="G72" s="20" t="s">
        <v>189</v>
      </c>
      <c r="H72" s="20" t="s">
        <v>190</v>
      </c>
      <c r="I72" s="8">
        <f t="shared" si="1"/>
        <v>840</v>
      </c>
    </row>
    <row r="73" spans="1:9" s="9" customFormat="1" x14ac:dyDescent="0.3">
      <c r="A73" s="16" t="s">
        <v>393</v>
      </c>
      <c r="B73" s="17" t="s">
        <v>191</v>
      </c>
      <c r="C73" s="17" t="s">
        <v>192</v>
      </c>
      <c r="D73" s="17" t="s">
        <v>13</v>
      </c>
      <c r="E73" s="18">
        <v>37550</v>
      </c>
      <c r="F73" s="18">
        <v>4</v>
      </c>
      <c r="G73" s="20">
        <v>174.11</v>
      </c>
      <c r="H73" s="20">
        <v>19.349999999999994</v>
      </c>
      <c r="I73" s="8">
        <f t="shared" si="1"/>
        <v>773.84</v>
      </c>
    </row>
    <row r="74" spans="1:9" s="9" customFormat="1" x14ac:dyDescent="0.3">
      <c r="A74" s="16" t="s">
        <v>394</v>
      </c>
      <c r="B74" s="17" t="s">
        <v>193</v>
      </c>
      <c r="C74" s="17" t="s">
        <v>194</v>
      </c>
      <c r="D74" s="17" t="s">
        <v>13</v>
      </c>
      <c r="E74" s="18">
        <v>37550</v>
      </c>
      <c r="F74" s="18">
        <v>49</v>
      </c>
      <c r="G74" s="20">
        <v>235.14</v>
      </c>
      <c r="H74" s="20">
        <v>26.129999999999995</v>
      </c>
      <c r="I74" s="8">
        <f t="shared" si="1"/>
        <v>12802.23</v>
      </c>
    </row>
    <row r="75" spans="1:9" s="9" customFormat="1" x14ac:dyDescent="0.3">
      <c r="A75" s="16" t="s">
        <v>395</v>
      </c>
      <c r="B75" s="17" t="s">
        <v>195</v>
      </c>
      <c r="C75" s="17" t="s">
        <v>196</v>
      </c>
      <c r="D75" s="17" t="s">
        <v>13</v>
      </c>
      <c r="E75" s="18">
        <v>37129</v>
      </c>
      <c r="F75" s="18">
        <v>9</v>
      </c>
      <c r="G75" s="20" t="s">
        <v>197</v>
      </c>
      <c r="H75" s="20" t="s">
        <v>198</v>
      </c>
      <c r="I75" s="8">
        <f t="shared" si="1"/>
        <v>3600</v>
      </c>
    </row>
    <row r="76" spans="1:9" s="9" customFormat="1" x14ac:dyDescent="0.3">
      <c r="A76" s="16" t="s">
        <v>396</v>
      </c>
      <c r="B76" s="17" t="s">
        <v>199</v>
      </c>
      <c r="C76" s="17" t="s">
        <v>200</v>
      </c>
      <c r="D76" s="17" t="s">
        <v>13</v>
      </c>
      <c r="E76" s="18">
        <v>37129</v>
      </c>
      <c r="F76" s="18">
        <v>40</v>
      </c>
      <c r="G76" s="20" t="s">
        <v>201</v>
      </c>
      <c r="H76" s="20" t="s">
        <v>202</v>
      </c>
      <c r="I76" s="8">
        <f t="shared" si="1"/>
        <v>20000</v>
      </c>
    </row>
    <row r="77" spans="1:9" s="9" customFormat="1" x14ac:dyDescent="0.3">
      <c r="A77" s="16" t="s">
        <v>397</v>
      </c>
      <c r="B77" s="17" t="s">
        <v>203</v>
      </c>
      <c r="C77" s="17" t="s">
        <v>204</v>
      </c>
      <c r="D77" s="17" t="s">
        <v>13</v>
      </c>
      <c r="E77" s="18">
        <v>42999</v>
      </c>
      <c r="F77" s="18">
        <v>964</v>
      </c>
      <c r="G77" s="20">
        <v>2.91</v>
      </c>
      <c r="H77" s="20">
        <v>0.31999999999999984</v>
      </c>
      <c r="I77" s="8">
        <f t="shared" si="1"/>
        <v>3113.72</v>
      </c>
    </row>
    <row r="78" spans="1:9" s="9" customFormat="1" x14ac:dyDescent="0.3">
      <c r="A78" s="16" t="s">
        <v>398</v>
      </c>
      <c r="B78" s="17" t="s">
        <v>205</v>
      </c>
      <c r="C78" s="17" t="s">
        <v>206</v>
      </c>
      <c r="D78" s="17" t="s">
        <v>13</v>
      </c>
      <c r="E78" s="18">
        <v>41512</v>
      </c>
      <c r="F78" s="18" t="s">
        <v>207</v>
      </c>
      <c r="G78" s="20" t="s">
        <v>208</v>
      </c>
      <c r="H78" s="20" t="s">
        <v>209</v>
      </c>
      <c r="I78" s="8">
        <f t="shared" si="1"/>
        <v>980</v>
      </c>
    </row>
    <row r="79" spans="1:9" s="9" customFormat="1" x14ac:dyDescent="0.3">
      <c r="A79" s="16" t="s">
        <v>399</v>
      </c>
      <c r="B79" s="17" t="s">
        <v>210</v>
      </c>
      <c r="C79" s="17" t="s">
        <v>211</v>
      </c>
      <c r="D79" s="17" t="s">
        <v>13</v>
      </c>
      <c r="E79" s="18">
        <v>46211</v>
      </c>
      <c r="F79" s="18" t="s">
        <v>78</v>
      </c>
      <c r="G79" s="20" t="s">
        <v>212</v>
      </c>
      <c r="H79" s="20" t="s">
        <v>213</v>
      </c>
      <c r="I79" s="8">
        <f t="shared" si="1"/>
        <v>172</v>
      </c>
    </row>
    <row r="80" spans="1:9" s="9" customFormat="1" x14ac:dyDescent="0.3">
      <c r="A80" s="16" t="s">
        <v>400</v>
      </c>
      <c r="B80" s="17" t="s">
        <v>214</v>
      </c>
      <c r="C80" s="17" t="s">
        <v>215</v>
      </c>
      <c r="D80" s="17" t="s">
        <v>13</v>
      </c>
      <c r="E80" s="18">
        <v>46211</v>
      </c>
      <c r="F80" s="18" t="s">
        <v>216</v>
      </c>
      <c r="G80" s="20" t="s">
        <v>212</v>
      </c>
      <c r="H80" s="20" t="s">
        <v>213</v>
      </c>
      <c r="I80" s="8">
        <f t="shared" si="1"/>
        <v>516</v>
      </c>
    </row>
    <row r="81" spans="1:9" s="9" customFormat="1" x14ac:dyDescent="0.3">
      <c r="A81" s="16" t="s">
        <v>401</v>
      </c>
      <c r="B81" s="17" t="s">
        <v>217</v>
      </c>
      <c r="C81" s="17" t="s">
        <v>218</v>
      </c>
      <c r="D81" s="17" t="s">
        <v>13</v>
      </c>
      <c r="E81" s="18">
        <v>46211</v>
      </c>
      <c r="F81" s="18" t="s">
        <v>78</v>
      </c>
      <c r="G81" s="20" t="s">
        <v>212</v>
      </c>
      <c r="H81" s="20" t="s">
        <v>213</v>
      </c>
      <c r="I81" s="8">
        <f t="shared" si="1"/>
        <v>172</v>
      </c>
    </row>
    <row r="82" spans="1:9" s="9" customFormat="1" x14ac:dyDescent="0.3">
      <c r="A82" s="16" t="s">
        <v>402</v>
      </c>
      <c r="B82" s="17" t="s">
        <v>219</v>
      </c>
      <c r="C82" s="17" t="s">
        <v>220</v>
      </c>
      <c r="D82" s="17" t="s">
        <v>13</v>
      </c>
      <c r="E82" s="18">
        <v>46211</v>
      </c>
      <c r="F82" s="18" t="s">
        <v>221</v>
      </c>
      <c r="G82" s="20" t="s">
        <v>212</v>
      </c>
      <c r="H82" s="20" t="s">
        <v>213</v>
      </c>
      <c r="I82" s="8">
        <f t="shared" si="1"/>
        <v>46.44</v>
      </c>
    </row>
    <row r="83" spans="1:9" s="9" customFormat="1" x14ac:dyDescent="0.3">
      <c r="A83" s="16" t="s">
        <v>403</v>
      </c>
      <c r="B83" s="17" t="s">
        <v>222</v>
      </c>
      <c r="C83" s="17" t="s">
        <v>223</v>
      </c>
      <c r="D83" s="17" t="s">
        <v>13</v>
      </c>
      <c r="E83" s="18">
        <v>46211</v>
      </c>
      <c r="F83" s="18" t="s">
        <v>116</v>
      </c>
      <c r="G83" s="20">
        <v>3.26</v>
      </c>
      <c r="H83" s="20">
        <v>0.36000000000000032</v>
      </c>
      <c r="I83" s="8">
        <f t="shared" si="1"/>
        <v>3.62</v>
      </c>
    </row>
    <row r="84" spans="1:9" s="9" customFormat="1" x14ac:dyDescent="0.3">
      <c r="A84" s="16" t="s">
        <v>404</v>
      </c>
      <c r="B84" s="17" t="s">
        <v>224</v>
      </c>
      <c r="C84" s="17" t="s">
        <v>225</v>
      </c>
      <c r="D84" s="17" t="s">
        <v>13</v>
      </c>
      <c r="E84" s="18">
        <v>46211</v>
      </c>
      <c r="F84" s="18" t="s">
        <v>116</v>
      </c>
      <c r="G84" s="20">
        <v>3.26</v>
      </c>
      <c r="H84" s="20">
        <v>0.36000000000000032</v>
      </c>
      <c r="I84" s="8">
        <f t="shared" si="1"/>
        <v>3.62</v>
      </c>
    </row>
    <row r="85" spans="1:9" s="9" customFormat="1" x14ac:dyDescent="0.3">
      <c r="A85" s="16" t="s">
        <v>405</v>
      </c>
      <c r="B85" s="17" t="s">
        <v>226</v>
      </c>
      <c r="C85" s="17" t="s">
        <v>227</v>
      </c>
      <c r="D85" s="17" t="s">
        <v>13</v>
      </c>
      <c r="E85" s="18">
        <v>46211</v>
      </c>
      <c r="F85" s="18" t="s">
        <v>116</v>
      </c>
      <c r="G85" s="20">
        <v>3.26</v>
      </c>
      <c r="H85" s="20">
        <v>0.36000000000000032</v>
      </c>
      <c r="I85" s="8">
        <f t="shared" si="1"/>
        <v>3.62</v>
      </c>
    </row>
    <row r="86" spans="1:9" s="9" customFormat="1" x14ac:dyDescent="0.3">
      <c r="A86" s="16" t="s">
        <v>406</v>
      </c>
      <c r="B86" s="17" t="s">
        <v>228</v>
      </c>
      <c r="C86" s="17" t="s">
        <v>229</v>
      </c>
      <c r="D86" s="17" t="s">
        <v>13</v>
      </c>
      <c r="E86" s="18">
        <v>46211</v>
      </c>
      <c r="F86" s="18" t="s">
        <v>116</v>
      </c>
      <c r="G86" s="20">
        <v>3.26</v>
      </c>
      <c r="H86" s="20">
        <v>0.36000000000000032</v>
      </c>
      <c r="I86" s="8">
        <f t="shared" si="1"/>
        <v>3.62</v>
      </c>
    </row>
    <row r="87" spans="1:9" s="9" customFormat="1" x14ac:dyDescent="0.3">
      <c r="A87" s="16" t="s">
        <v>407</v>
      </c>
      <c r="B87" s="17" t="s">
        <v>230</v>
      </c>
      <c r="C87" s="17" t="s">
        <v>231</v>
      </c>
      <c r="D87" s="17" t="s">
        <v>13</v>
      </c>
      <c r="E87" s="18">
        <v>46211</v>
      </c>
      <c r="F87" s="18" t="s">
        <v>116</v>
      </c>
      <c r="G87" s="20">
        <v>3.26</v>
      </c>
      <c r="H87" s="20">
        <v>0.36000000000000032</v>
      </c>
      <c r="I87" s="8">
        <f t="shared" si="1"/>
        <v>3.62</v>
      </c>
    </row>
    <row r="88" spans="1:9" s="9" customFormat="1" x14ac:dyDescent="0.3">
      <c r="A88" s="16" t="s">
        <v>408</v>
      </c>
      <c r="B88" s="17" t="s">
        <v>232</v>
      </c>
      <c r="C88" s="17" t="s">
        <v>233</v>
      </c>
      <c r="D88" s="17" t="s">
        <v>13</v>
      </c>
      <c r="E88" s="18">
        <v>46211</v>
      </c>
      <c r="F88" s="18" t="s">
        <v>116</v>
      </c>
      <c r="G88" s="20">
        <v>3.26</v>
      </c>
      <c r="H88" s="20">
        <v>0.36000000000000032</v>
      </c>
      <c r="I88" s="8">
        <f t="shared" si="1"/>
        <v>3.62</v>
      </c>
    </row>
    <row r="89" spans="1:9" s="9" customFormat="1" x14ac:dyDescent="0.3">
      <c r="A89" s="16" t="s">
        <v>409</v>
      </c>
      <c r="B89" s="17" t="s">
        <v>234</v>
      </c>
      <c r="C89" s="17" t="s">
        <v>235</v>
      </c>
      <c r="D89" s="17" t="s">
        <v>13</v>
      </c>
      <c r="E89" s="18">
        <v>46211</v>
      </c>
      <c r="F89" s="18" t="s">
        <v>116</v>
      </c>
      <c r="G89" s="20">
        <v>3.26</v>
      </c>
      <c r="H89" s="20">
        <v>0.36000000000000032</v>
      </c>
      <c r="I89" s="8">
        <f t="shared" si="1"/>
        <v>3.62</v>
      </c>
    </row>
    <row r="90" spans="1:9" s="9" customFormat="1" x14ac:dyDescent="0.3">
      <c r="A90" s="16" t="s">
        <v>410</v>
      </c>
      <c r="B90" s="17" t="s">
        <v>236</v>
      </c>
      <c r="C90" s="17" t="s">
        <v>237</v>
      </c>
      <c r="D90" s="17" t="s">
        <v>13</v>
      </c>
      <c r="E90" s="18">
        <v>46211</v>
      </c>
      <c r="F90" s="18" t="s">
        <v>116</v>
      </c>
      <c r="G90" s="20">
        <v>3.26</v>
      </c>
      <c r="H90" s="20">
        <v>0.36000000000000032</v>
      </c>
      <c r="I90" s="8">
        <f t="shared" si="1"/>
        <v>3.62</v>
      </c>
    </row>
    <row r="91" spans="1:9" s="9" customFormat="1" x14ac:dyDescent="0.3">
      <c r="A91" s="16" t="s">
        <v>411</v>
      </c>
      <c r="B91" s="17" t="s">
        <v>238</v>
      </c>
      <c r="C91" s="17" t="s">
        <v>239</v>
      </c>
      <c r="D91" s="17" t="s">
        <v>33</v>
      </c>
      <c r="E91" s="18">
        <v>42999</v>
      </c>
      <c r="F91" s="18">
        <v>224</v>
      </c>
      <c r="G91" s="20" t="s">
        <v>240</v>
      </c>
      <c r="H91" s="20" t="s">
        <v>241</v>
      </c>
      <c r="I91" s="8">
        <f t="shared" si="1"/>
        <v>517.44000000000005</v>
      </c>
    </row>
    <row r="92" spans="1:9" s="9" customFormat="1" x14ac:dyDescent="0.3">
      <c r="A92" s="16" t="s">
        <v>412</v>
      </c>
      <c r="B92" s="17" t="s">
        <v>242</v>
      </c>
      <c r="C92" s="17" t="s">
        <v>243</v>
      </c>
      <c r="D92" s="17" t="s">
        <v>33</v>
      </c>
      <c r="E92" s="18">
        <v>41512</v>
      </c>
      <c r="F92" s="18">
        <v>70</v>
      </c>
      <c r="G92" s="20" t="s">
        <v>244</v>
      </c>
      <c r="H92" s="20" t="s">
        <v>245</v>
      </c>
      <c r="I92" s="8">
        <f t="shared" si="1"/>
        <v>1050</v>
      </c>
    </row>
    <row r="93" spans="1:9" s="9" customFormat="1" x14ac:dyDescent="0.3">
      <c r="A93" s="16" t="s">
        <v>413</v>
      </c>
      <c r="B93" s="17" t="s">
        <v>246</v>
      </c>
      <c r="C93" s="17" t="s">
        <v>247</v>
      </c>
      <c r="D93" s="17" t="s">
        <v>33</v>
      </c>
      <c r="E93" s="18">
        <v>42999</v>
      </c>
      <c r="F93" s="18">
        <v>234</v>
      </c>
      <c r="G93" s="20">
        <v>15.39</v>
      </c>
      <c r="H93" s="20">
        <v>1.7100000000000009</v>
      </c>
      <c r="I93" s="8">
        <f t="shared" si="1"/>
        <v>4001.4</v>
      </c>
    </row>
    <row r="94" spans="1:9" s="9" customFormat="1" x14ac:dyDescent="0.3">
      <c r="A94" s="16" t="s">
        <v>414</v>
      </c>
      <c r="B94" s="23" t="s">
        <v>248</v>
      </c>
      <c r="C94" s="4" t="s">
        <v>249</v>
      </c>
      <c r="D94" s="6" t="s">
        <v>13</v>
      </c>
      <c r="E94" s="22">
        <v>46211</v>
      </c>
      <c r="F94" s="22">
        <v>37</v>
      </c>
      <c r="G94" s="19">
        <v>2.89</v>
      </c>
      <c r="H94" s="19">
        <v>0.3</v>
      </c>
      <c r="I94" s="8">
        <f t="shared" si="1"/>
        <v>118.03</v>
      </c>
    </row>
    <row r="95" spans="1:9" s="9" customFormat="1" x14ac:dyDescent="0.3">
      <c r="A95" s="16" t="s">
        <v>415</v>
      </c>
      <c r="B95" s="23" t="s">
        <v>250</v>
      </c>
      <c r="C95" s="4" t="s">
        <v>251</v>
      </c>
      <c r="D95" s="6" t="s">
        <v>13</v>
      </c>
      <c r="E95" s="22">
        <v>46211</v>
      </c>
      <c r="F95" s="22">
        <v>80</v>
      </c>
      <c r="G95" s="19">
        <v>2.89</v>
      </c>
      <c r="H95" s="19">
        <v>0.3</v>
      </c>
      <c r="I95" s="8">
        <f t="shared" si="1"/>
        <v>255.2</v>
      </c>
    </row>
    <row r="96" spans="1:9" s="9" customFormat="1" x14ac:dyDescent="0.3">
      <c r="A96" s="16" t="s">
        <v>416</v>
      </c>
      <c r="B96" s="23" t="s">
        <v>252</v>
      </c>
      <c r="C96" s="4" t="s">
        <v>253</v>
      </c>
      <c r="D96" s="6" t="s">
        <v>13</v>
      </c>
      <c r="E96" s="22">
        <v>46211</v>
      </c>
      <c r="F96" s="22">
        <v>10</v>
      </c>
      <c r="G96" s="19">
        <v>2.89</v>
      </c>
      <c r="H96" s="19">
        <v>0.3</v>
      </c>
      <c r="I96" s="8">
        <f t="shared" si="1"/>
        <v>31.9</v>
      </c>
    </row>
    <row r="97" spans="1:9" s="9" customFormat="1" x14ac:dyDescent="0.3">
      <c r="A97" s="16" t="s">
        <v>417</v>
      </c>
      <c r="B97" s="23" t="s">
        <v>254</v>
      </c>
      <c r="C97" s="4" t="s">
        <v>255</v>
      </c>
      <c r="D97" s="6" t="s">
        <v>13</v>
      </c>
      <c r="E97" s="22">
        <v>46211</v>
      </c>
      <c r="F97" s="22">
        <v>10</v>
      </c>
      <c r="G97" s="19">
        <v>2.89</v>
      </c>
      <c r="H97" s="19">
        <v>0.3</v>
      </c>
      <c r="I97" s="8">
        <f t="shared" si="1"/>
        <v>31.9</v>
      </c>
    </row>
    <row r="98" spans="1:9" s="24" customFormat="1" x14ac:dyDescent="0.3">
      <c r="A98" s="10" t="s">
        <v>256</v>
      </c>
      <c r="B98" s="11" t="s">
        <v>257</v>
      </c>
      <c r="C98" s="12"/>
      <c r="D98" s="12"/>
      <c r="E98" s="12"/>
      <c r="F98" s="12"/>
      <c r="G98" s="12"/>
      <c r="H98" s="13"/>
      <c r="I98" s="14">
        <f>+SUM(I10:I97)</f>
        <v>224936.14999999994</v>
      </c>
    </row>
    <row r="99" spans="1:9" s="25" customFormat="1" x14ac:dyDescent="0.3">
      <c r="A99" s="4" t="s">
        <v>418</v>
      </c>
      <c r="B99" s="23" t="s">
        <v>258</v>
      </c>
      <c r="C99" s="4" t="s">
        <v>259</v>
      </c>
      <c r="D99" s="6" t="s">
        <v>13</v>
      </c>
      <c r="E99" s="7">
        <v>542520011</v>
      </c>
      <c r="F99" s="7">
        <v>60</v>
      </c>
      <c r="G99" s="8">
        <v>20.03</v>
      </c>
      <c r="H99" s="4" t="s">
        <v>259</v>
      </c>
      <c r="I99" s="8">
        <f>TRUNC(ROUND(G99*F99,2),2)</f>
        <v>1201.8</v>
      </c>
    </row>
    <row r="100" spans="1:9" s="25" customFormat="1" x14ac:dyDescent="0.3">
      <c r="A100" s="4" t="s">
        <v>419</v>
      </c>
      <c r="B100" s="23" t="s">
        <v>260</v>
      </c>
      <c r="C100" s="4" t="s">
        <v>259</v>
      </c>
      <c r="D100" s="6" t="s">
        <v>261</v>
      </c>
      <c r="E100" s="7">
        <v>542520011</v>
      </c>
      <c r="F100" s="7">
        <v>12.635199999999999</v>
      </c>
      <c r="G100" s="8">
        <v>182.27</v>
      </c>
      <c r="H100" s="4" t="s">
        <v>259</v>
      </c>
      <c r="I100" s="8">
        <f t="shared" ref="I100:I163" si="2">TRUNC(ROUND(G100*F100,2),2)</f>
        <v>2303.02</v>
      </c>
    </row>
    <row r="101" spans="1:9" s="25" customFormat="1" x14ac:dyDescent="0.3">
      <c r="A101" s="4" t="s">
        <v>420</v>
      </c>
      <c r="B101" s="23" t="s">
        <v>262</v>
      </c>
      <c r="C101" s="4" t="s">
        <v>259</v>
      </c>
      <c r="D101" s="6" t="s">
        <v>13</v>
      </c>
      <c r="E101" s="7">
        <v>542520011</v>
      </c>
      <c r="F101" s="7">
        <v>20</v>
      </c>
      <c r="G101" s="8">
        <v>86.38</v>
      </c>
      <c r="H101" s="4" t="s">
        <v>259</v>
      </c>
      <c r="I101" s="8">
        <f t="shared" si="2"/>
        <v>1727.6</v>
      </c>
    </row>
    <row r="102" spans="1:9" s="25" customFormat="1" x14ac:dyDescent="0.3">
      <c r="A102" s="4" t="s">
        <v>421</v>
      </c>
      <c r="B102" s="23" t="s">
        <v>263</v>
      </c>
      <c r="C102" s="4" t="s">
        <v>259</v>
      </c>
      <c r="D102" s="6" t="s">
        <v>13</v>
      </c>
      <c r="E102" s="7">
        <v>542520011</v>
      </c>
      <c r="F102" s="7">
        <v>20</v>
      </c>
      <c r="G102" s="8">
        <v>155.87</v>
      </c>
      <c r="H102" s="4" t="s">
        <v>259</v>
      </c>
      <c r="I102" s="8">
        <f t="shared" si="2"/>
        <v>3117.4</v>
      </c>
    </row>
    <row r="103" spans="1:9" s="25" customFormat="1" x14ac:dyDescent="0.3">
      <c r="A103" s="4" t="s">
        <v>422</v>
      </c>
      <c r="B103" s="23" t="s">
        <v>264</v>
      </c>
      <c r="C103" s="4" t="s">
        <v>259</v>
      </c>
      <c r="D103" s="6" t="s">
        <v>13</v>
      </c>
      <c r="E103" s="7">
        <v>542520011</v>
      </c>
      <c r="F103" s="7">
        <v>4</v>
      </c>
      <c r="G103" s="8">
        <v>76.759999999999991</v>
      </c>
      <c r="H103" s="4" t="s">
        <v>259</v>
      </c>
      <c r="I103" s="8">
        <f t="shared" si="2"/>
        <v>307.04000000000002</v>
      </c>
    </row>
    <row r="104" spans="1:9" s="25" customFormat="1" x14ac:dyDescent="0.3">
      <c r="A104" s="4" t="s">
        <v>423</v>
      </c>
      <c r="B104" s="23" t="s">
        <v>265</v>
      </c>
      <c r="C104" s="4" t="s">
        <v>259</v>
      </c>
      <c r="D104" s="6" t="s">
        <v>13</v>
      </c>
      <c r="E104" s="7">
        <v>542520011</v>
      </c>
      <c r="F104" s="7">
        <v>5</v>
      </c>
      <c r="G104" s="8">
        <v>144.74</v>
      </c>
      <c r="H104" s="4" t="s">
        <v>259</v>
      </c>
      <c r="I104" s="8">
        <f t="shared" si="2"/>
        <v>723.7</v>
      </c>
    </row>
    <row r="105" spans="1:9" s="25" customFormat="1" x14ac:dyDescent="0.3">
      <c r="A105" s="4" t="s">
        <v>424</v>
      </c>
      <c r="B105" s="23" t="s">
        <v>266</v>
      </c>
      <c r="C105" s="4" t="s">
        <v>259</v>
      </c>
      <c r="D105" s="6" t="s">
        <v>13</v>
      </c>
      <c r="E105" s="7">
        <v>542520011</v>
      </c>
      <c r="F105" s="7">
        <v>29</v>
      </c>
      <c r="G105" s="8">
        <v>159.55000000000001</v>
      </c>
      <c r="H105" s="4" t="s">
        <v>259</v>
      </c>
      <c r="I105" s="8">
        <f t="shared" si="2"/>
        <v>4626.95</v>
      </c>
    </row>
    <row r="106" spans="1:9" s="25" customFormat="1" x14ac:dyDescent="0.3">
      <c r="A106" s="4" t="s">
        <v>425</v>
      </c>
      <c r="B106" s="23" t="s">
        <v>267</v>
      </c>
      <c r="C106" s="4" t="s">
        <v>259</v>
      </c>
      <c r="D106" s="6" t="s">
        <v>13</v>
      </c>
      <c r="E106" s="7">
        <v>542520011</v>
      </c>
      <c r="F106" s="7">
        <v>20</v>
      </c>
      <c r="G106" s="8">
        <v>203</v>
      </c>
      <c r="H106" s="4" t="s">
        <v>259</v>
      </c>
      <c r="I106" s="8">
        <f t="shared" si="2"/>
        <v>4060</v>
      </c>
    </row>
    <row r="107" spans="1:9" s="25" customFormat="1" x14ac:dyDescent="0.3">
      <c r="A107" s="4" t="s">
        <v>103</v>
      </c>
      <c r="B107" s="23" t="s">
        <v>268</v>
      </c>
      <c r="C107" s="4" t="s">
        <v>259</v>
      </c>
      <c r="D107" s="6" t="s">
        <v>13</v>
      </c>
      <c r="E107" s="7">
        <v>542520011</v>
      </c>
      <c r="F107" s="7">
        <v>2</v>
      </c>
      <c r="G107" s="8">
        <v>116.37999999999997</v>
      </c>
      <c r="H107" s="4" t="s">
        <v>259</v>
      </c>
      <c r="I107" s="8">
        <f t="shared" si="2"/>
        <v>232.76</v>
      </c>
    </row>
    <row r="108" spans="1:9" s="25" customFormat="1" x14ac:dyDescent="0.3">
      <c r="A108" s="4" t="s">
        <v>426</v>
      </c>
      <c r="B108" s="23" t="s">
        <v>269</v>
      </c>
      <c r="C108" s="4" t="s">
        <v>259</v>
      </c>
      <c r="D108" s="6" t="s">
        <v>13</v>
      </c>
      <c r="E108" s="7">
        <v>542520011</v>
      </c>
      <c r="F108" s="7">
        <v>2</v>
      </c>
      <c r="G108" s="8">
        <v>165.73999999999998</v>
      </c>
      <c r="H108" s="4" t="s">
        <v>259</v>
      </c>
      <c r="I108" s="8">
        <f t="shared" si="2"/>
        <v>331.48</v>
      </c>
    </row>
    <row r="109" spans="1:9" s="25" customFormat="1" x14ac:dyDescent="0.3">
      <c r="A109" s="4" t="s">
        <v>427</v>
      </c>
      <c r="B109" s="23" t="s">
        <v>270</v>
      </c>
      <c r="C109" s="4" t="s">
        <v>259</v>
      </c>
      <c r="D109" s="6" t="s">
        <v>13</v>
      </c>
      <c r="E109" s="7">
        <v>542520011</v>
      </c>
      <c r="F109" s="7">
        <v>110</v>
      </c>
      <c r="G109" s="8">
        <v>81.919999999999987</v>
      </c>
      <c r="H109" s="4" t="s">
        <v>259</v>
      </c>
      <c r="I109" s="8">
        <f t="shared" si="2"/>
        <v>9011.2000000000007</v>
      </c>
    </row>
    <row r="110" spans="1:9" s="25" customFormat="1" x14ac:dyDescent="0.3">
      <c r="A110" s="4" t="s">
        <v>428</v>
      </c>
      <c r="B110" s="23" t="s">
        <v>271</v>
      </c>
      <c r="C110" s="4" t="s">
        <v>259</v>
      </c>
      <c r="D110" s="6" t="s">
        <v>13</v>
      </c>
      <c r="E110" s="7">
        <v>542520011</v>
      </c>
      <c r="F110" s="7">
        <v>84</v>
      </c>
      <c r="G110" s="8">
        <v>103.5</v>
      </c>
      <c r="H110" s="4" t="s">
        <v>259</v>
      </c>
      <c r="I110" s="8">
        <f t="shared" si="2"/>
        <v>8694</v>
      </c>
    </row>
    <row r="111" spans="1:9" s="25" customFormat="1" x14ac:dyDescent="0.3">
      <c r="A111" s="4" t="s">
        <v>429</v>
      </c>
      <c r="B111" s="23" t="s">
        <v>272</v>
      </c>
      <c r="C111" s="4" t="s">
        <v>259</v>
      </c>
      <c r="D111" s="6" t="s">
        <v>13</v>
      </c>
      <c r="E111" s="7">
        <v>542520011</v>
      </c>
      <c r="F111" s="7">
        <v>1</v>
      </c>
      <c r="G111" s="8">
        <v>67.09</v>
      </c>
      <c r="H111" s="4" t="s">
        <v>259</v>
      </c>
      <c r="I111" s="8">
        <f t="shared" si="2"/>
        <v>67.09</v>
      </c>
    </row>
    <row r="112" spans="1:9" s="25" customFormat="1" x14ac:dyDescent="0.3">
      <c r="A112" s="4" t="s">
        <v>430</v>
      </c>
      <c r="B112" s="23" t="s">
        <v>273</v>
      </c>
      <c r="C112" s="4" t="s">
        <v>259</v>
      </c>
      <c r="D112" s="6" t="s">
        <v>13</v>
      </c>
      <c r="E112" s="7">
        <v>542520011</v>
      </c>
      <c r="F112" s="7">
        <v>1</v>
      </c>
      <c r="G112" s="8">
        <v>85.259999999999991</v>
      </c>
      <c r="H112" s="4" t="s">
        <v>259</v>
      </c>
      <c r="I112" s="8">
        <f t="shared" si="2"/>
        <v>85.26</v>
      </c>
    </row>
    <row r="113" spans="1:9" s="25" customFormat="1" x14ac:dyDescent="0.3">
      <c r="A113" s="4" t="s">
        <v>431</v>
      </c>
      <c r="B113" s="23" t="s">
        <v>274</v>
      </c>
      <c r="C113" s="4" t="s">
        <v>259</v>
      </c>
      <c r="D113" s="6" t="s">
        <v>13</v>
      </c>
      <c r="E113" s="7">
        <v>542520011</v>
      </c>
      <c r="F113" s="7">
        <v>24</v>
      </c>
      <c r="G113" s="8">
        <v>32.080000000000013</v>
      </c>
      <c r="H113" s="4" t="s">
        <v>259</v>
      </c>
      <c r="I113" s="8">
        <f t="shared" si="2"/>
        <v>769.92</v>
      </c>
    </row>
    <row r="114" spans="1:9" s="25" customFormat="1" x14ac:dyDescent="0.3">
      <c r="A114" s="4" t="s">
        <v>432</v>
      </c>
      <c r="B114" s="23" t="s">
        <v>275</v>
      </c>
      <c r="C114" s="4" t="s">
        <v>259</v>
      </c>
      <c r="D114" s="6" t="s">
        <v>13</v>
      </c>
      <c r="E114" s="7">
        <v>542520011</v>
      </c>
      <c r="F114" s="7">
        <v>10</v>
      </c>
      <c r="G114" s="8">
        <v>68.36</v>
      </c>
      <c r="H114" s="4" t="s">
        <v>259</v>
      </c>
      <c r="I114" s="8">
        <f t="shared" si="2"/>
        <v>683.6</v>
      </c>
    </row>
    <row r="115" spans="1:9" s="25" customFormat="1" x14ac:dyDescent="0.3">
      <c r="A115" s="4" t="s">
        <v>433</v>
      </c>
      <c r="B115" s="23" t="s">
        <v>276</v>
      </c>
      <c r="C115" s="4" t="s">
        <v>259</v>
      </c>
      <c r="D115" s="6" t="s">
        <v>13</v>
      </c>
      <c r="E115" s="7">
        <v>542520011</v>
      </c>
      <c r="F115" s="7">
        <v>10</v>
      </c>
      <c r="G115" s="8">
        <v>96.75</v>
      </c>
      <c r="H115" s="4" t="s">
        <v>259</v>
      </c>
      <c r="I115" s="8">
        <f t="shared" si="2"/>
        <v>967.5</v>
      </c>
    </row>
    <row r="116" spans="1:9" s="25" customFormat="1" x14ac:dyDescent="0.3">
      <c r="A116" s="4" t="s">
        <v>434</v>
      </c>
      <c r="B116" s="23" t="s">
        <v>277</v>
      </c>
      <c r="C116" s="4" t="s">
        <v>259</v>
      </c>
      <c r="D116" s="6" t="s">
        <v>13</v>
      </c>
      <c r="E116" s="7">
        <v>542520011</v>
      </c>
      <c r="F116" s="7">
        <v>1</v>
      </c>
      <c r="G116" s="8">
        <v>101.62999999999965</v>
      </c>
      <c r="H116" s="4" t="s">
        <v>259</v>
      </c>
      <c r="I116" s="8">
        <f t="shared" si="2"/>
        <v>101.63</v>
      </c>
    </row>
    <row r="117" spans="1:9" s="25" customFormat="1" x14ac:dyDescent="0.3">
      <c r="A117" s="4" t="s">
        <v>435</v>
      </c>
      <c r="B117" s="23" t="s">
        <v>278</v>
      </c>
      <c r="C117" s="4" t="s">
        <v>259</v>
      </c>
      <c r="D117" s="6" t="s">
        <v>13</v>
      </c>
      <c r="E117" s="7">
        <v>542520011</v>
      </c>
      <c r="F117" s="7">
        <v>1</v>
      </c>
      <c r="G117" s="8">
        <v>78.569999999999709</v>
      </c>
      <c r="H117" s="4" t="s">
        <v>259</v>
      </c>
      <c r="I117" s="8">
        <f t="shared" si="2"/>
        <v>78.569999999999993</v>
      </c>
    </row>
    <row r="118" spans="1:9" s="25" customFormat="1" x14ac:dyDescent="0.3">
      <c r="A118" s="4" t="s">
        <v>436</v>
      </c>
      <c r="B118" s="23" t="s">
        <v>279</v>
      </c>
      <c r="C118" s="4" t="s">
        <v>259</v>
      </c>
      <c r="D118" s="6" t="s">
        <v>13</v>
      </c>
      <c r="E118" s="7">
        <v>542520011</v>
      </c>
      <c r="F118" s="7">
        <v>1</v>
      </c>
      <c r="G118" s="8">
        <v>70.339999999999918</v>
      </c>
      <c r="H118" s="4" t="s">
        <v>259</v>
      </c>
      <c r="I118" s="8">
        <f t="shared" si="2"/>
        <v>70.34</v>
      </c>
    </row>
    <row r="119" spans="1:9" s="25" customFormat="1" x14ac:dyDescent="0.3">
      <c r="A119" s="4" t="s">
        <v>437</v>
      </c>
      <c r="B119" s="23" t="s">
        <v>280</v>
      </c>
      <c r="C119" s="4" t="s">
        <v>259</v>
      </c>
      <c r="D119" s="6" t="s">
        <v>13</v>
      </c>
      <c r="E119" s="7">
        <v>542520011</v>
      </c>
      <c r="F119" s="7">
        <v>1</v>
      </c>
      <c r="G119" s="8">
        <v>65.009999999999991</v>
      </c>
      <c r="H119" s="4" t="s">
        <v>259</v>
      </c>
      <c r="I119" s="8">
        <f t="shared" si="2"/>
        <v>65.010000000000005</v>
      </c>
    </row>
    <row r="120" spans="1:9" s="25" customFormat="1" x14ac:dyDescent="0.3">
      <c r="A120" s="4" t="s">
        <v>438</v>
      </c>
      <c r="B120" s="23" t="s">
        <v>281</v>
      </c>
      <c r="C120" s="4" t="s">
        <v>259</v>
      </c>
      <c r="D120" s="6" t="s">
        <v>13</v>
      </c>
      <c r="E120" s="7">
        <v>542520011</v>
      </c>
      <c r="F120" s="7">
        <v>18</v>
      </c>
      <c r="G120" s="8">
        <v>13.530000000000001</v>
      </c>
      <c r="H120" s="4" t="s">
        <v>259</v>
      </c>
      <c r="I120" s="8">
        <f t="shared" si="2"/>
        <v>243.54</v>
      </c>
    </row>
    <row r="121" spans="1:9" s="25" customFormat="1" x14ac:dyDescent="0.3">
      <c r="A121" s="4" t="s">
        <v>439</v>
      </c>
      <c r="B121" s="23" t="s">
        <v>282</v>
      </c>
      <c r="C121" s="4" t="s">
        <v>259</v>
      </c>
      <c r="D121" s="6" t="s">
        <v>13</v>
      </c>
      <c r="E121" s="7">
        <v>542520011</v>
      </c>
      <c r="F121" s="7">
        <v>3</v>
      </c>
      <c r="G121" s="8">
        <v>11.759999999999991</v>
      </c>
      <c r="H121" s="4" t="s">
        <v>259</v>
      </c>
      <c r="I121" s="8">
        <f t="shared" si="2"/>
        <v>35.28</v>
      </c>
    </row>
    <row r="122" spans="1:9" s="25" customFormat="1" x14ac:dyDescent="0.3">
      <c r="A122" s="4" t="s">
        <v>440</v>
      </c>
      <c r="B122" s="23" t="s">
        <v>283</v>
      </c>
      <c r="C122" s="4" t="s">
        <v>259</v>
      </c>
      <c r="D122" s="6" t="s">
        <v>13</v>
      </c>
      <c r="E122" s="7">
        <v>542520011</v>
      </c>
      <c r="F122" s="7">
        <v>12</v>
      </c>
      <c r="G122" s="8">
        <v>8.0500000000000114</v>
      </c>
      <c r="H122" s="4" t="s">
        <v>259</v>
      </c>
      <c r="I122" s="8">
        <f t="shared" si="2"/>
        <v>96.6</v>
      </c>
    </row>
    <row r="123" spans="1:9" s="25" customFormat="1" x14ac:dyDescent="0.3">
      <c r="A123" s="4" t="s">
        <v>441</v>
      </c>
      <c r="B123" s="23" t="s">
        <v>284</v>
      </c>
      <c r="C123" s="4" t="s">
        <v>259</v>
      </c>
      <c r="D123" s="6" t="s">
        <v>13</v>
      </c>
      <c r="E123" s="7">
        <v>542520011</v>
      </c>
      <c r="F123" s="7">
        <v>5</v>
      </c>
      <c r="G123" s="8">
        <v>42.800000000000011</v>
      </c>
      <c r="H123" s="4" t="s">
        <v>259</v>
      </c>
      <c r="I123" s="8">
        <f t="shared" si="2"/>
        <v>214</v>
      </c>
    </row>
    <row r="124" spans="1:9" s="25" customFormat="1" x14ac:dyDescent="0.3">
      <c r="A124" s="4" t="s">
        <v>442</v>
      </c>
      <c r="B124" s="23" t="s">
        <v>285</v>
      </c>
      <c r="C124" s="4" t="s">
        <v>259</v>
      </c>
      <c r="D124" s="6" t="s">
        <v>13</v>
      </c>
      <c r="E124" s="7">
        <v>542520011</v>
      </c>
      <c r="F124" s="7">
        <v>5</v>
      </c>
      <c r="G124" s="8">
        <v>26.5</v>
      </c>
      <c r="H124" s="4" t="s">
        <v>259</v>
      </c>
      <c r="I124" s="8">
        <f t="shared" si="2"/>
        <v>132.5</v>
      </c>
    </row>
    <row r="125" spans="1:9" s="25" customFormat="1" x14ac:dyDescent="0.3">
      <c r="A125" s="4" t="s">
        <v>443</v>
      </c>
      <c r="B125" s="23" t="s">
        <v>286</v>
      </c>
      <c r="C125" s="4" t="s">
        <v>259</v>
      </c>
      <c r="D125" s="6" t="s">
        <v>13</v>
      </c>
      <c r="E125" s="7">
        <v>542520011</v>
      </c>
      <c r="F125" s="7">
        <v>5</v>
      </c>
      <c r="G125" s="8">
        <v>40.519999999999925</v>
      </c>
      <c r="H125" s="4" t="s">
        <v>259</v>
      </c>
      <c r="I125" s="8">
        <f t="shared" si="2"/>
        <v>202.6</v>
      </c>
    </row>
    <row r="126" spans="1:9" s="25" customFormat="1" x14ac:dyDescent="0.3">
      <c r="A126" s="4" t="s">
        <v>444</v>
      </c>
      <c r="B126" s="23" t="s">
        <v>287</v>
      </c>
      <c r="C126" s="4" t="s">
        <v>259</v>
      </c>
      <c r="D126" s="6" t="s">
        <v>13</v>
      </c>
      <c r="E126" s="7">
        <v>542520011</v>
      </c>
      <c r="F126" s="7">
        <v>5</v>
      </c>
      <c r="G126" s="8">
        <v>32.31</v>
      </c>
      <c r="H126" s="4" t="s">
        <v>259</v>
      </c>
      <c r="I126" s="8">
        <f t="shared" si="2"/>
        <v>161.55000000000001</v>
      </c>
    </row>
    <row r="127" spans="1:9" s="25" customFormat="1" x14ac:dyDescent="0.3">
      <c r="A127" s="4" t="s">
        <v>445</v>
      </c>
      <c r="B127" s="23" t="s">
        <v>288</v>
      </c>
      <c r="C127" s="4" t="s">
        <v>259</v>
      </c>
      <c r="D127" s="6" t="s">
        <v>13</v>
      </c>
      <c r="E127" s="7">
        <v>542520011</v>
      </c>
      <c r="F127" s="7">
        <v>18</v>
      </c>
      <c r="G127" s="8">
        <v>64.690000000000055</v>
      </c>
      <c r="H127" s="4" t="s">
        <v>259</v>
      </c>
      <c r="I127" s="8">
        <f t="shared" si="2"/>
        <v>1164.42</v>
      </c>
    </row>
    <row r="128" spans="1:9" s="25" customFormat="1" x14ac:dyDescent="0.3">
      <c r="A128" s="4" t="s">
        <v>446</v>
      </c>
      <c r="B128" s="23" t="s">
        <v>289</v>
      </c>
      <c r="C128" s="4" t="s">
        <v>259</v>
      </c>
      <c r="D128" s="6" t="s">
        <v>13</v>
      </c>
      <c r="E128" s="7">
        <v>542520011</v>
      </c>
      <c r="F128" s="7">
        <v>19</v>
      </c>
      <c r="G128" s="8">
        <v>61.739999999999895</v>
      </c>
      <c r="H128" s="4" t="s">
        <v>259</v>
      </c>
      <c r="I128" s="8">
        <f t="shared" si="2"/>
        <v>1173.06</v>
      </c>
    </row>
    <row r="129" spans="1:9" s="25" customFormat="1" x14ac:dyDescent="0.3">
      <c r="A129" s="4" t="s">
        <v>447</v>
      </c>
      <c r="B129" s="23" t="s">
        <v>290</v>
      </c>
      <c r="C129" s="4" t="s">
        <v>259</v>
      </c>
      <c r="D129" s="6" t="s">
        <v>13</v>
      </c>
      <c r="E129" s="7">
        <v>542520011</v>
      </c>
      <c r="F129" s="7">
        <v>5</v>
      </c>
      <c r="G129" s="8">
        <v>20.210000000000008</v>
      </c>
      <c r="H129" s="4" t="s">
        <v>259</v>
      </c>
      <c r="I129" s="8">
        <f t="shared" si="2"/>
        <v>101.05</v>
      </c>
    </row>
    <row r="130" spans="1:9" s="25" customFormat="1" x14ac:dyDescent="0.3">
      <c r="A130" s="4" t="s">
        <v>448</v>
      </c>
      <c r="B130" s="23" t="s">
        <v>291</v>
      </c>
      <c r="C130" s="4" t="s">
        <v>259</v>
      </c>
      <c r="D130" s="6" t="s">
        <v>13</v>
      </c>
      <c r="E130" s="7">
        <v>542520011</v>
      </c>
      <c r="F130" s="7">
        <v>5</v>
      </c>
      <c r="G130" s="8">
        <v>41.419999999999959</v>
      </c>
      <c r="H130" s="4" t="s">
        <v>259</v>
      </c>
      <c r="I130" s="8">
        <f t="shared" si="2"/>
        <v>207.1</v>
      </c>
    </row>
    <row r="131" spans="1:9" s="25" customFormat="1" x14ac:dyDescent="0.3">
      <c r="A131" s="4" t="s">
        <v>449</v>
      </c>
      <c r="B131" s="23" t="s">
        <v>292</v>
      </c>
      <c r="C131" s="4" t="s">
        <v>259</v>
      </c>
      <c r="D131" s="6" t="s">
        <v>13</v>
      </c>
      <c r="E131" s="7">
        <v>542520011</v>
      </c>
      <c r="F131" s="7">
        <v>5</v>
      </c>
      <c r="G131" s="8">
        <v>54.249999999999943</v>
      </c>
      <c r="H131" s="4" t="s">
        <v>259</v>
      </c>
      <c r="I131" s="8">
        <f t="shared" si="2"/>
        <v>271.25</v>
      </c>
    </row>
    <row r="132" spans="1:9" s="25" customFormat="1" x14ac:dyDescent="0.3">
      <c r="A132" s="4" t="s">
        <v>450</v>
      </c>
      <c r="B132" s="23" t="s">
        <v>293</v>
      </c>
      <c r="C132" s="4" t="s">
        <v>259</v>
      </c>
      <c r="D132" s="6" t="s">
        <v>13</v>
      </c>
      <c r="E132" s="7">
        <v>542520011</v>
      </c>
      <c r="F132" s="7">
        <v>5</v>
      </c>
      <c r="G132" s="8">
        <v>76.54000000000002</v>
      </c>
      <c r="H132" s="4" t="s">
        <v>259</v>
      </c>
      <c r="I132" s="8">
        <f t="shared" si="2"/>
        <v>382.7</v>
      </c>
    </row>
    <row r="133" spans="1:9" s="25" customFormat="1" x14ac:dyDescent="0.3">
      <c r="A133" s="4" t="s">
        <v>451</v>
      </c>
      <c r="B133" s="23" t="s">
        <v>294</v>
      </c>
      <c r="C133" s="4" t="s">
        <v>259</v>
      </c>
      <c r="D133" s="6" t="s">
        <v>13</v>
      </c>
      <c r="E133" s="7">
        <v>542520011</v>
      </c>
      <c r="F133" s="7">
        <v>32</v>
      </c>
      <c r="G133" s="8">
        <v>12.570000000000004</v>
      </c>
      <c r="H133" s="4" t="s">
        <v>259</v>
      </c>
      <c r="I133" s="8">
        <f t="shared" si="2"/>
        <v>402.24</v>
      </c>
    </row>
    <row r="134" spans="1:9" s="25" customFormat="1" x14ac:dyDescent="0.3">
      <c r="A134" s="4" t="s">
        <v>452</v>
      </c>
      <c r="B134" s="23" t="s">
        <v>295</v>
      </c>
      <c r="C134" s="4" t="s">
        <v>259</v>
      </c>
      <c r="D134" s="6" t="s">
        <v>13</v>
      </c>
      <c r="E134" s="7">
        <v>542520011</v>
      </c>
      <c r="F134" s="7">
        <v>5</v>
      </c>
      <c r="G134" s="8">
        <v>15.170000000000002</v>
      </c>
      <c r="H134" s="4" t="s">
        <v>259</v>
      </c>
      <c r="I134" s="8">
        <f t="shared" si="2"/>
        <v>75.849999999999994</v>
      </c>
    </row>
    <row r="135" spans="1:9" s="25" customFormat="1" x14ac:dyDescent="0.3">
      <c r="A135" s="4" t="s">
        <v>453</v>
      </c>
      <c r="B135" s="23" t="s">
        <v>296</v>
      </c>
      <c r="C135" s="4" t="s">
        <v>259</v>
      </c>
      <c r="D135" s="6" t="s">
        <v>13</v>
      </c>
      <c r="E135" s="7">
        <v>542520011</v>
      </c>
      <c r="F135" s="7">
        <v>5</v>
      </c>
      <c r="G135" s="8">
        <v>13.310000000000002</v>
      </c>
      <c r="H135" s="4" t="s">
        <v>259</v>
      </c>
      <c r="I135" s="8">
        <f t="shared" si="2"/>
        <v>66.55</v>
      </c>
    </row>
    <row r="136" spans="1:9" s="25" customFormat="1" x14ac:dyDescent="0.3">
      <c r="A136" s="4" t="s">
        <v>454</v>
      </c>
      <c r="B136" s="23" t="s">
        <v>297</v>
      </c>
      <c r="C136" s="4" t="s">
        <v>259</v>
      </c>
      <c r="D136" s="6" t="s">
        <v>13</v>
      </c>
      <c r="E136" s="7">
        <v>542520011</v>
      </c>
      <c r="F136" s="7">
        <v>5</v>
      </c>
      <c r="G136" s="8">
        <v>15.27000000000001</v>
      </c>
      <c r="H136" s="4" t="s">
        <v>259</v>
      </c>
      <c r="I136" s="8">
        <f t="shared" si="2"/>
        <v>76.349999999999994</v>
      </c>
    </row>
    <row r="137" spans="1:9" s="25" customFormat="1" x14ac:dyDescent="0.3">
      <c r="A137" s="4" t="s">
        <v>455</v>
      </c>
      <c r="B137" s="23" t="s">
        <v>298</v>
      </c>
      <c r="C137" s="4" t="s">
        <v>259</v>
      </c>
      <c r="D137" s="6" t="s">
        <v>13</v>
      </c>
      <c r="E137" s="7">
        <v>542520011</v>
      </c>
      <c r="F137" s="7">
        <v>5</v>
      </c>
      <c r="G137" s="8">
        <v>8.3800000000000008</v>
      </c>
      <c r="H137" s="4" t="s">
        <v>259</v>
      </c>
      <c r="I137" s="8">
        <f t="shared" si="2"/>
        <v>41.9</v>
      </c>
    </row>
    <row r="138" spans="1:9" s="25" customFormat="1" x14ac:dyDescent="0.3">
      <c r="A138" s="4" t="s">
        <v>456</v>
      </c>
      <c r="B138" s="23" t="s">
        <v>299</v>
      </c>
      <c r="C138" s="4" t="s">
        <v>259</v>
      </c>
      <c r="D138" s="6" t="s">
        <v>13</v>
      </c>
      <c r="E138" s="7">
        <v>542520011</v>
      </c>
      <c r="F138" s="7">
        <v>5</v>
      </c>
      <c r="G138" s="8">
        <v>8.3799999999999972</v>
      </c>
      <c r="H138" s="4" t="s">
        <v>259</v>
      </c>
      <c r="I138" s="8">
        <f t="shared" si="2"/>
        <v>41.9</v>
      </c>
    </row>
    <row r="139" spans="1:9" s="25" customFormat="1" x14ac:dyDescent="0.3">
      <c r="A139" s="4" t="s">
        <v>457</v>
      </c>
      <c r="B139" s="23" t="s">
        <v>300</v>
      </c>
      <c r="C139" s="4" t="s">
        <v>259</v>
      </c>
      <c r="D139" s="6" t="s">
        <v>13</v>
      </c>
      <c r="E139" s="7">
        <v>542520011</v>
      </c>
      <c r="F139" s="7">
        <v>60</v>
      </c>
      <c r="G139" s="8">
        <v>8.4699999999999989</v>
      </c>
      <c r="H139" s="4" t="s">
        <v>259</v>
      </c>
      <c r="I139" s="8">
        <f t="shared" si="2"/>
        <v>508.2</v>
      </c>
    </row>
    <row r="140" spans="1:9" s="25" customFormat="1" x14ac:dyDescent="0.3">
      <c r="A140" s="4" t="s">
        <v>458</v>
      </c>
      <c r="B140" s="23" t="s">
        <v>301</v>
      </c>
      <c r="C140" s="4" t="s">
        <v>259</v>
      </c>
      <c r="D140" s="6" t="s">
        <v>13</v>
      </c>
      <c r="E140" s="7">
        <v>542520011</v>
      </c>
      <c r="F140" s="7">
        <v>12</v>
      </c>
      <c r="G140" s="8">
        <v>68.959999999999994</v>
      </c>
      <c r="H140" s="4" t="s">
        <v>259</v>
      </c>
      <c r="I140" s="8">
        <f t="shared" si="2"/>
        <v>827.52</v>
      </c>
    </row>
    <row r="141" spans="1:9" s="25" customFormat="1" x14ac:dyDescent="0.3">
      <c r="A141" s="30" t="s">
        <v>459</v>
      </c>
      <c r="B141" s="23" t="s">
        <v>302</v>
      </c>
      <c r="C141" s="4" t="s">
        <v>259</v>
      </c>
      <c r="D141" s="6" t="s">
        <v>13</v>
      </c>
      <c r="E141" s="7">
        <v>542520011</v>
      </c>
      <c r="F141" s="7">
        <v>6</v>
      </c>
      <c r="G141" s="8">
        <v>88.33</v>
      </c>
      <c r="H141" s="4" t="s">
        <v>259</v>
      </c>
      <c r="I141" s="8">
        <f t="shared" si="2"/>
        <v>529.98</v>
      </c>
    </row>
    <row r="142" spans="1:9" s="25" customFormat="1" x14ac:dyDescent="0.3">
      <c r="A142" s="30" t="s">
        <v>460</v>
      </c>
      <c r="B142" s="23" t="s">
        <v>303</v>
      </c>
      <c r="C142" s="4" t="s">
        <v>259</v>
      </c>
      <c r="D142" s="6" t="s">
        <v>13</v>
      </c>
      <c r="E142" s="7">
        <v>542520011</v>
      </c>
      <c r="F142" s="7">
        <v>5</v>
      </c>
      <c r="G142" s="8">
        <v>9.879999999999999</v>
      </c>
      <c r="H142" s="4" t="s">
        <v>259</v>
      </c>
      <c r="I142" s="8">
        <f t="shared" si="2"/>
        <v>49.4</v>
      </c>
    </row>
    <row r="143" spans="1:9" s="25" customFormat="1" x14ac:dyDescent="0.3">
      <c r="A143" s="30" t="s">
        <v>461</v>
      </c>
      <c r="B143" s="23" t="s">
        <v>304</v>
      </c>
      <c r="C143" s="4" t="s">
        <v>259</v>
      </c>
      <c r="D143" s="6" t="s">
        <v>13</v>
      </c>
      <c r="E143" s="7">
        <v>542520011</v>
      </c>
      <c r="F143" s="7">
        <v>5</v>
      </c>
      <c r="G143" s="8">
        <v>11.260000000000002</v>
      </c>
      <c r="H143" s="4" t="s">
        <v>259</v>
      </c>
      <c r="I143" s="8">
        <f t="shared" si="2"/>
        <v>56.3</v>
      </c>
    </row>
    <row r="144" spans="1:9" s="25" customFormat="1" x14ac:dyDescent="0.3">
      <c r="A144" s="30" t="s">
        <v>462</v>
      </c>
      <c r="B144" s="23" t="s">
        <v>305</v>
      </c>
      <c r="C144" s="4" t="s">
        <v>259</v>
      </c>
      <c r="D144" s="6" t="s">
        <v>13</v>
      </c>
      <c r="E144" s="7">
        <v>542520011</v>
      </c>
      <c r="F144" s="7">
        <v>5</v>
      </c>
      <c r="G144" s="8">
        <v>11.229999999999997</v>
      </c>
      <c r="H144" s="4" t="s">
        <v>259</v>
      </c>
      <c r="I144" s="8">
        <f t="shared" si="2"/>
        <v>56.15</v>
      </c>
    </row>
    <row r="145" spans="1:9" s="25" customFormat="1" x14ac:dyDescent="0.3">
      <c r="A145" s="30" t="s">
        <v>463</v>
      </c>
      <c r="B145" s="23" t="s">
        <v>306</v>
      </c>
      <c r="C145" s="4" t="s">
        <v>259</v>
      </c>
      <c r="D145" s="6" t="s">
        <v>13</v>
      </c>
      <c r="E145" s="7">
        <v>542520011</v>
      </c>
      <c r="F145" s="7">
        <v>5</v>
      </c>
      <c r="G145" s="8">
        <v>10.089999999999996</v>
      </c>
      <c r="H145" s="4" t="s">
        <v>259</v>
      </c>
      <c r="I145" s="8">
        <f t="shared" si="2"/>
        <v>50.45</v>
      </c>
    </row>
    <row r="146" spans="1:9" s="25" customFormat="1" x14ac:dyDescent="0.3">
      <c r="A146" s="30" t="s">
        <v>464</v>
      </c>
      <c r="B146" s="23" t="s">
        <v>307</v>
      </c>
      <c r="C146" s="4" t="s">
        <v>259</v>
      </c>
      <c r="D146" s="6" t="s">
        <v>13</v>
      </c>
      <c r="E146" s="7">
        <v>542520011</v>
      </c>
      <c r="F146" s="7">
        <v>5</v>
      </c>
      <c r="G146" s="8">
        <v>10.589999999999996</v>
      </c>
      <c r="H146" s="4" t="s">
        <v>259</v>
      </c>
      <c r="I146" s="8">
        <f t="shared" si="2"/>
        <v>52.95</v>
      </c>
    </row>
    <row r="147" spans="1:9" s="25" customFormat="1" x14ac:dyDescent="0.3">
      <c r="A147" s="30" t="s">
        <v>465</v>
      </c>
      <c r="B147" s="23" t="s">
        <v>308</v>
      </c>
      <c r="C147" s="4" t="s">
        <v>259</v>
      </c>
      <c r="D147" s="6" t="s">
        <v>13</v>
      </c>
      <c r="E147" s="7">
        <v>542520011</v>
      </c>
      <c r="F147" s="7">
        <v>5</v>
      </c>
      <c r="G147" s="8">
        <v>11.870000000000005</v>
      </c>
      <c r="H147" s="4" t="s">
        <v>259</v>
      </c>
      <c r="I147" s="8">
        <f t="shared" si="2"/>
        <v>59.35</v>
      </c>
    </row>
    <row r="148" spans="1:9" s="25" customFormat="1" x14ac:dyDescent="0.3">
      <c r="A148" s="30" t="s">
        <v>466</v>
      </c>
      <c r="B148" s="23" t="s">
        <v>309</v>
      </c>
      <c r="C148" s="4" t="s">
        <v>259</v>
      </c>
      <c r="D148" s="6" t="s">
        <v>57</v>
      </c>
      <c r="E148" s="7">
        <v>542520011</v>
      </c>
      <c r="F148" s="7">
        <v>52000</v>
      </c>
      <c r="G148" s="8">
        <v>0.44999999999999996</v>
      </c>
      <c r="H148" s="4" t="s">
        <v>259</v>
      </c>
      <c r="I148" s="8">
        <f t="shared" si="2"/>
        <v>23400</v>
      </c>
    </row>
    <row r="149" spans="1:9" s="25" customFormat="1" x14ac:dyDescent="0.3">
      <c r="A149" s="30" t="s">
        <v>467</v>
      </c>
      <c r="B149" s="23" t="s">
        <v>310</v>
      </c>
      <c r="C149" s="4" t="s">
        <v>259</v>
      </c>
      <c r="D149" s="6" t="s">
        <v>57</v>
      </c>
      <c r="E149" s="7">
        <v>542520011</v>
      </c>
      <c r="F149" s="7">
        <v>128.4</v>
      </c>
      <c r="G149" s="8">
        <v>0.34999999999999987</v>
      </c>
      <c r="H149" s="4" t="s">
        <v>259</v>
      </c>
      <c r="I149" s="8">
        <f t="shared" si="2"/>
        <v>44.94</v>
      </c>
    </row>
    <row r="150" spans="1:9" s="25" customFormat="1" x14ac:dyDescent="0.3">
      <c r="A150" s="30" t="s">
        <v>468</v>
      </c>
      <c r="B150" s="23" t="s">
        <v>311</v>
      </c>
      <c r="C150" s="4" t="s">
        <v>259</v>
      </c>
      <c r="D150" s="6" t="s">
        <v>57</v>
      </c>
      <c r="E150" s="7">
        <v>542520011</v>
      </c>
      <c r="F150" s="7">
        <v>3000</v>
      </c>
      <c r="G150" s="8">
        <v>0.29000000000000004</v>
      </c>
      <c r="H150" s="4" t="s">
        <v>259</v>
      </c>
      <c r="I150" s="8">
        <f t="shared" si="2"/>
        <v>870</v>
      </c>
    </row>
    <row r="151" spans="1:9" s="25" customFormat="1" x14ac:dyDescent="0.3">
      <c r="A151" s="30" t="s">
        <v>469</v>
      </c>
      <c r="B151" s="23" t="s">
        <v>312</v>
      </c>
      <c r="C151" s="4" t="s">
        <v>259</v>
      </c>
      <c r="D151" s="6" t="s">
        <v>13</v>
      </c>
      <c r="E151" s="7">
        <v>542520011</v>
      </c>
      <c r="F151" s="7">
        <v>4</v>
      </c>
      <c r="G151" s="8">
        <v>4.5699999999999985</v>
      </c>
      <c r="H151" s="4" t="s">
        <v>259</v>
      </c>
      <c r="I151" s="8">
        <f t="shared" si="2"/>
        <v>18.28</v>
      </c>
    </row>
    <row r="152" spans="1:9" s="25" customFormat="1" x14ac:dyDescent="0.3">
      <c r="A152" s="30" t="s">
        <v>470</v>
      </c>
      <c r="B152" s="23" t="s">
        <v>313</v>
      </c>
      <c r="C152" s="4" t="s">
        <v>259</v>
      </c>
      <c r="D152" s="6" t="s">
        <v>13</v>
      </c>
      <c r="E152" s="7">
        <v>542520011</v>
      </c>
      <c r="F152" s="7">
        <v>30</v>
      </c>
      <c r="G152" s="8">
        <v>8.8599999999999852</v>
      </c>
      <c r="H152" s="4" t="s">
        <v>259</v>
      </c>
      <c r="I152" s="8">
        <f t="shared" si="2"/>
        <v>265.8</v>
      </c>
    </row>
    <row r="153" spans="1:9" s="25" customFormat="1" x14ac:dyDescent="0.3">
      <c r="A153" s="30" t="s">
        <v>471</v>
      </c>
      <c r="B153" s="23" t="s">
        <v>314</v>
      </c>
      <c r="C153" s="4" t="s">
        <v>259</v>
      </c>
      <c r="D153" s="6" t="s">
        <v>13</v>
      </c>
      <c r="E153" s="7">
        <v>542520011</v>
      </c>
      <c r="F153" s="7">
        <v>10</v>
      </c>
      <c r="G153" s="8">
        <v>8.4799999999999898</v>
      </c>
      <c r="H153" s="4" t="s">
        <v>259</v>
      </c>
      <c r="I153" s="8">
        <f t="shared" si="2"/>
        <v>84.8</v>
      </c>
    </row>
    <row r="154" spans="1:9" s="25" customFormat="1" x14ac:dyDescent="0.3">
      <c r="A154" s="4" t="s">
        <v>472</v>
      </c>
      <c r="B154" s="23" t="s">
        <v>315</v>
      </c>
      <c r="C154" s="4" t="s">
        <v>259</v>
      </c>
      <c r="D154" s="6" t="s">
        <v>57</v>
      </c>
      <c r="E154" s="7">
        <v>542520011</v>
      </c>
      <c r="F154" s="7">
        <v>2015</v>
      </c>
      <c r="G154" s="8">
        <v>1.43</v>
      </c>
      <c r="H154" s="4" t="s">
        <v>259</v>
      </c>
      <c r="I154" s="8">
        <f t="shared" si="2"/>
        <v>2881.45</v>
      </c>
    </row>
    <row r="155" spans="1:9" s="25" customFormat="1" x14ac:dyDescent="0.3">
      <c r="A155" s="4" t="s">
        <v>473</v>
      </c>
      <c r="B155" s="23" t="s">
        <v>316</v>
      </c>
      <c r="C155" s="4" t="s">
        <v>259</v>
      </c>
      <c r="D155" s="6" t="s">
        <v>57</v>
      </c>
      <c r="E155" s="7">
        <v>542520011</v>
      </c>
      <c r="F155" s="7">
        <v>2000</v>
      </c>
      <c r="G155" s="8">
        <v>1.08</v>
      </c>
      <c r="H155" s="4" t="s">
        <v>259</v>
      </c>
      <c r="I155" s="8">
        <f t="shared" si="2"/>
        <v>2160</v>
      </c>
    </row>
    <row r="156" spans="1:9" s="25" customFormat="1" x14ac:dyDescent="0.3">
      <c r="A156" s="30" t="s">
        <v>474</v>
      </c>
      <c r="B156" s="23" t="s">
        <v>317</v>
      </c>
      <c r="C156" s="4" t="s">
        <v>259</v>
      </c>
      <c r="D156" s="6" t="s">
        <v>13</v>
      </c>
      <c r="E156" s="7">
        <v>542520011</v>
      </c>
      <c r="F156" s="7">
        <v>1</v>
      </c>
      <c r="G156" s="8">
        <v>19.349999999999994</v>
      </c>
      <c r="H156" s="4" t="s">
        <v>259</v>
      </c>
      <c r="I156" s="8">
        <f t="shared" si="2"/>
        <v>19.350000000000001</v>
      </c>
    </row>
    <row r="157" spans="1:9" s="25" customFormat="1" x14ac:dyDescent="0.3">
      <c r="A157" s="4" t="s">
        <v>475</v>
      </c>
      <c r="B157" s="23" t="s">
        <v>318</v>
      </c>
      <c r="C157" s="4" t="s">
        <v>259</v>
      </c>
      <c r="D157" s="6" t="s">
        <v>13</v>
      </c>
      <c r="E157" s="7">
        <v>542520011</v>
      </c>
      <c r="F157" s="7">
        <v>30</v>
      </c>
      <c r="G157" s="8">
        <v>5.33</v>
      </c>
      <c r="H157" s="4" t="s">
        <v>259</v>
      </c>
      <c r="I157" s="8">
        <f t="shared" si="2"/>
        <v>159.9</v>
      </c>
    </row>
    <row r="158" spans="1:9" s="25" customFormat="1" x14ac:dyDescent="0.3">
      <c r="A158" s="4" t="s">
        <v>476</v>
      </c>
      <c r="B158" s="23" t="s">
        <v>319</v>
      </c>
      <c r="C158" s="4" t="s">
        <v>259</v>
      </c>
      <c r="D158" s="6" t="s">
        <v>13</v>
      </c>
      <c r="E158" s="7">
        <v>542520011</v>
      </c>
      <c r="F158" s="7">
        <v>12</v>
      </c>
      <c r="G158" s="8">
        <v>5.4500000000000011</v>
      </c>
      <c r="H158" s="4" t="s">
        <v>259</v>
      </c>
      <c r="I158" s="8">
        <f t="shared" si="2"/>
        <v>65.400000000000006</v>
      </c>
    </row>
    <row r="159" spans="1:9" s="25" customFormat="1" x14ac:dyDescent="0.3">
      <c r="A159" s="4" t="s">
        <v>477</v>
      </c>
      <c r="B159" s="23" t="s">
        <v>320</v>
      </c>
      <c r="C159" s="4" t="s">
        <v>259</v>
      </c>
      <c r="D159" s="6" t="s">
        <v>13</v>
      </c>
      <c r="E159" s="7">
        <v>542520011</v>
      </c>
      <c r="F159" s="7">
        <v>90</v>
      </c>
      <c r="G159" s="8">
        <v>5.4500000000000011</v>
      </c>
      <c r="H159" s="4" t="s">
        <v>259</v>
      </c>
      <c r="I159" s="8">
        <f t="shared" si="2"/>
        <v>490.5</v>
      </c>
    </row>
    <row r="160" spans="1:9" s="25" customFormat="1" x14ac:dyDescent="0.3">
      <c r="A160" s="4" t="s">
        <v>478</v>
      </c>
      <c r="B160" s="23" t="s">
        <v>321</v>
      </c>
      <c r="C160" s="4" t="s">
        <v>259</v>
      </c>
      <c r="D160" s="6" t="s">
        <v>13</v>
      </c>
      <c r="E160" s="7">
        <v>542520011</v>
      </c>
      <c r="F160" s="7">
        <v>1</v>
      </c>
      <c r="G160" s="8">
        <v>73.64</v>
      </c>
      <c r="H160" s="4" t="s">
        <v>259</v>
      </c>
      <c r="I160" s="8">
        <f t="shared" si="2"/>
        <v>73.64</v>
      </c>
    </row>
    <row r="161" spans="1:9" s="25" customFormat="1" x14ac:dyDescent="0.3">
      <c r="A161" s="4" t="s">
        <v>479</v>
      </c>
      <c r="B161" s="23" t="s">
        <v>322</v>
      </c>
      <c r="C161" s="4" t="s">
        <v>259</v>
      </c>
      <c r="D161" s="6" t="s">
        <v>13</v>
      </c>
      <c r="E161" s="7">
        <v>542520011</v>
      </c>
      <c r="F161" s="7">
        <v>1</v>
      </c>
      <c r="G161" s="8">
        <v>99.41</v>
      </c>
      <c r="H161" s="4" t="s">
        <v>259</v>
      </c>
      <c r="I161" s="8">
        <f t="shared" si="2"/>
        <v>99.41</v>
      </c>
    </row>
    <row r="162" spans="1:9" s="25" customFormat="1" x14ac:dyDescent="0.3">
      <c r="A162" s="4" t="s">
        <v>480</v>
      </c>
      <c r="B162" s="23" t="s">
        <v>323</v>
      </c>
      <c r="C162" s="4" t="s">
        <v>259</v>
      </c>
      <c r="D162" s="6" t="s">
        <v>13</v>
      </c>
      <c r="E162" s="7">
        <v>542520011</v>
      </c>
      <c r="F162" s="7">
        <v>1</v>
      </c>
      <c r="G162" s="8">
        <v>55.03</v>
      </c>
      <c r="H162" s="4" t="s">
        <v>259</v>
      </c>
      <c r="I162" s="8">
        <f t="shared" si="2"/>
        <v>55.03</v>
      </c>
    </row>
    <row r="163" spans="1:9" s="25" customFormat="1" x14ac:dyDescent="0.3">
      <c r="A163" s="4" t="s">
        <v>481</v>
      </c>
      <c r="B163" s="23" t="s">
        <v>324</v>
      </c>
      <c r="C163" s="4" t="s">
        <v>259</v>
      </c>
      <c r="D163" s="6" t="s">
        <v>13</v>
      </c>
      <c r="E163" s="7">
        <v>542520011</v>
      </c>
      <c r="F163" s="7">
        <v>1</v>
      </c>
      <c r="G163" s="8">
        <v>87.95</v>
      </c>
      <c r="H163" s="4" t="s">
        <v>259</v>
      </c>
      <c r="I163" s="8">
        <f t="shared" si="2"/>
        <v>87.95</v>
      </c>
    </row>
    <row r="164" spans="1:9" s="25" customFormat="1" x14ac:dyDescent="0.3">
      <c r="A164" s="4" t="s">
        <v>482</v>
      </c>
      <c r="B164" s="23" t="s">
        <v>325</v>
      </c>
      <c r="C164" s="4" t="s">
        <v>259</v>
      </c>
      <c r="D164" s="6" t="s">
        <v>13</v>
      </c>
      <c r="E164" s="7">
        <v>542520011</v>
      </c>
      <c r="F164" s="7">
        <v>1</v>
      </c>
      <c r="G164" s="8">
        <v>43.57</v>
      </c>
      <c r="H164" s="4" t="s">
        <v>259</v>
      </c>
      <c r="I164" s="8">
        <f t="shared" ref="I164:I174" si="3">TRUNC(ROUND(G164*F164,2),2)</f>
        <v>43.57</v>
      </c>
    </row>
    <row r="165" spans="1:9" s="25" customFormat="1" x14ac:dyDescent="0.3">
      <c r="A165" s="4" t="s">
        <v>483</v>
      </c>
      <c r="B165" s="23" t="s">
        <v>326</v>
      </c>
      <c r="C165" s="4" t="s">
        <v>259</v>
      </c>
      <c r="D165" s="6" t="s">
        <v>13</v>
      </c>
      <c r="E165" s="7">
        <v>542520011</v>
      </c>
      <c r="F165" s="7">
        <v>1</v>
      </c>
      <c r="G165" s="8">
        <v>37.85</v>
      </c>
      <c r="H165" s="4" t="s">
        <v>259</v>
      </c>
      <c r="I165" s="8">
        <f t="shared" si="3"/>
        <v>37.85</v>
      </c>
    </row>
    <row r="166" spans="1:9" s="25" customFormat="1" ht="40.5" x14ac:dyDescent="0.3">
      <c r="A166" s="4" t="s">
        <v>328</v>
      </c>
      <c r="B166" s="26" t="s">
        <v>327</v>
      </c>
      <c r="C166" s="4" t="s">
        <v>259</v>
      </c>
      <c r="D166" s="6" t="s">
        <v>13</v>
      </c>
      <c r="E166" s="7">
        <v>542520011</v>
      </c>
      <c r="F166" s="7">
        <v>100</v>
      </c>
      <c r="G166" s="8">
        <v>10</v>
      </c>
      <c r="H166" s="4" t="s">
        <v>259</v>
      </c>
      <c r="I166" s="8">
        <f t="shared" si="3"/>
        <v>1000</v>
      </c>
    </row>
    <row r="167" spans="1:9" s="15" customFormat="1" x14ac:dyDescent="0.3">
      <c r="A167" s="10" t="s">
        <v>328</v>
      </c>
      <c r="B167" s="11" t="s">
        <v>329</v>
      </c>
      <c r="C167" s="12"/>
      <c r="D167" s="12"/>
      <c r="E167" s="12"/>
      <c r="F167" s="12"/>
      <c r="G167" s="12"/>
      <c r="H167" s="13"/>
      <c r="I167" s="14">
        <f>+SUM(I99:I165)</f>
        <v>77364.479999999996</v>
      </c>
    </row>
    <row r="168" spans="1:9" x14ac:dyDescent="0.3">
      <c r="A168" s="4"/>
      <c r="B168" s="27" t="s">
        <v>330</v>
      </c>
      <c r="C168" s="28"/>
      <c r="D168" s="28"/>
      <c r="E168" s="28"/>
      <c r="F168" s="28"/>
      <c r="G168" s="28"/>
      <c r="H168" s="29"/>
      <c r="I168" s="14">
        <f>+I167+I98+I9</f>
        <v>318922.62999999995</v>
      </c>
    </row>
  </sheetData>
  <mergeCells count="5">
    <mergeCell ref="A1:I1"/>
    <mergeCell ref="B9:H9"/>
    <mergeCell ref="B98:H98"/>
    <mergeCell ref="B167:H167"/>
    <mergeCell ref="B168:H168"/>
  </mergeCells>
  <pageMargins left="0.7" right="0.7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2</vt:lpstr>
      <vt:lpstr>'ANEXO 2'!_FilterDatabase</vt:lpstr>
      <vt:lpstr>'ANEXO 2'!Área_de_impresión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EFREN PALACIOS MORA</dc:creator>
  <cp:lastModifiedBy>DAVID EFREN PALACIOS MORA</cp:lastModifiedBy>
  <dcterms:created xsi:type="dcterms:W3CDTF">2017-02-22T17:34:03Z</dcterms:created>
  <dcterms:modified xsi:type="dcterms:W3CDTF">2017-02-22T21:19:25Z</dcterms:modified>
</cp:coreProperties>
</file>